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15315" windowHeight="8775" activeTab="0"/>
  </bookViews>
  <sheets>
    <sheet name="RCRDD67" sheetId="1" r:id="rId1"/>
  </sheets>
  <definedNames/>
  <calcPr calcId="125725"/>
</workbook>
</file>

<file path=xl/sharedStrings.xml><?xml version="1.0" encoding="utf-8"?>
<sst xmlns="http://schemas.openxmlformats.org/spreadsheetml/2006/main" count="296" uniqueCount="296">
  <si>
    <t>Eco.</t>
  </si>
  <si>
    <t>Descripción</t>
  </si>
  <si>
    <t>Previsiones Iniciales</t>
  </si>
  <si>
    <t>Total Modificaciones</t>
  </si>
  <si>
    <t>Previsiones totales</t>
  </si>
  <si>
    <t>Derechos Reconocidos Netos</t>
  </si>
  <si>
    <t>Derechos Recaudados</t>
  </si>
  <si>
    <t>Recaudación Líquida</t>
  </si>
  <si>
    <t>Derechos Pendientes de Cobro</t>
  </si>
  <si>
    <t>39907</t>
  </si>
  <si>
    <t>INGRESOS DE FINCAS NO URBANIZABLES</t>
  </si>
  <si>
    <t>42090</t>
  </si>
  <si>
    <t>Otras transferencias corrientes de la Administración General</t>
  </si>
  <si>
    <t>42201</t>
  </si>
  <si>
    <t>De fundaciones estatales</t>
  </si>
  <si>
    <t>45030</t>
  </si>
  <si>
    <t>Transferencias corrientes en cumplimiento de convenios suscr</t>
  </si>
  <si>
    <t>45080</t>
  </si>
  <si>
    <t>Otras subvenciones corrientes de la Administración General d</t>
  </si>
  <si>
    <t>47000</t>
  </si>
  <si>
    <t>De empresas privadas</t>
  </si>
  <si>
    <t>59900</t>
  </si>
  <si>
    <t>Otros ingresos patrimoniales</t>
  </si>
  <si>
    <t>59908</t>
  </si>
  <si>
    <t>INGRESOS PUBLICIDAD TV Y RADIO</t>
  </si>
  <si>
    <t>75080</t>
  </si>
  <si>
    <t>Otras transferencias de capital de la Administración General</t>
  </si>
  <si>
    <t>91100</t>
  </si>
  <si>
    <t>Préstamos recibidos a  L/P de entes del sector público</t>
  </si>
  <si>
    <t>91301</t>
  </si>
  <si>
    <t>PRÉSTAM RECIBIDOS A L/P DE ENTES DE FUERA DEL SECTOR PÚBLICO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</si>
  <si>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</si>
  <si>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</si>
  <si>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</si>
  <si>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</si>
  <si>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</si>
  <si>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</si>
  <si>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</si>
  <si>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</si>
  <si>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</si>
  <si>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</si>
  <si>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</si>
  <si>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</si>
  <si>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</si>
  <si>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</si>
  <si>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</si>
  <si>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</si>
  <si>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</si>
  <si>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</si>
  <si>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</si>
  <si>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</si>
  <si>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</si>
  <si>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</si>
  <si>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</si>
  <si>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</si>
  <si>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</si>
  <si>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</si>
  <si>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</si>
  <si>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</si>
  <si>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</si>
  <si>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</si>
  <si>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</si>
  <si>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</si>
  <si>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</si>
  <si>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</si>
  <si>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30000</t>
  </si>
  <si>
    <t>Tasas por servicio de abastecimiento de agua</t>
  </si>
  <si>
    <t>30100</t>
  </si>
  <si>
    <t>Tasas por servicio de alcantarillado</t>
  </si>
  <si>
    <t>30200</t>
  </si>
  <si>
    <t>Tasas por servicio recogida de basura</t>
  </si>
  <si>
    <t>30300</t>
  </si>
  <si>
    <t>Tasas servicio de tratamiento de residuos</t>
  </si>
  <si>
    <t>30901</t>
  </si>
  <si>
    <t>Tasas prestación servicios cementerio municipal</t>
  </si>
  <si>
    <t>30902</t>
  </si>
  <si>
    <t>Tasas extinción de incendios y salvamentos</t>
  </si>
  <si>
    <t>30903</t>
  </si>
  <si>
    <t>Tasas servicios especiales de vigilancia, control prot.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</si>
  <si>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</si>
  <si>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</si>
  <si>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</si>
  <si>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</si>
  <si>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</si>
  <si>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</si>
  <si>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</si>
  <si>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 RETIRADA DE VEHICULOS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</si>
  <si>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</si>
  <si>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</si>
  <si>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</si>
  <si>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</si>
  <si>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</si>
  <si>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</si>
  <si>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</si>
  <si>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</si>
  <si>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</si>
  <si>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</si>
  <si>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</si>
  <si>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</si>
  <si>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</si>
  <si>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</si>
  <si>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</si>
  <si>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</si>
  <si>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</si>
  <si>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</si>
  <si>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</si>
  <si>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</si>
  <si>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</si>
  <si>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</si>
  <si>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</si>
  <si>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</si>
  <si>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</si>
  <si>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</si>
  <si>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</si>
  <si>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</si>
  <si>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</si>
  <si>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</si>
  <si>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</si>
  <si>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</si>
  <si>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</si>
  <si>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</si>
  <si>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</si>
  <si>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</si>
  <si>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</si>
  <si>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</si>
  <si>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</si>
  <si>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</si>
  <si>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</si>
  <si>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Matrículas competiciones hípicas</t>
  </si>
  <si>
    <t>34303</t>
  </si>
  <si>
    <t>Inscripciones deportivas</t>
  </si>
  <si>
    <t>34402</t>
  </si>
  <si>
    <t>Taquillas fiestas bulerias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</si>
  <si>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</si>
  <si>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</si>
  <si>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</si>
  <si>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</si>
  <si>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</si>
  <si>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</si>
  <si>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</si>
  <si>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</si>
  <si>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34902</t>
  </si>
  <si>
    <t>Serv. Inspección Sanitaria Análisis químico bact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</si>
  <si>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</si>
  <si>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</si>
  <si>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</si>
  <si>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</si>
  <si>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</si>
  <si>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</si>
  <si>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</si>
  <si>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</t>
  </si>
  <si>
    <t>34908</t>
  </si>
  <si>
    <t>PP.PP. servicio mantenimiento animales incautados</t>
  </si>
  <si>
    <t>34909</t>
  </si>
  <si>
    <t>PP.PP. servicios informáticos y telecomunicaciones</t>
  </si>
  <si>
    <t>34910</t>
  </si>
  <si>
    <t>Prestación de servicio recaudación</t>
  </si>
  <si>
    <t>34911</t>
  </si>
  <si>
    <t>P.P. Servicio recogida animales abandonados en vía pca.</t>
  </si>
  <si>
    <t>36001</t>
  </si>
  <si>
    <t>Ventas de libros</t>
  </si>
  <si>
    <t>36002</t>
  </si>
  <si>
    <t>FOTOCOPIAS</t>
  </si>
  <si>
    <t>36003</t>
  </si>
  <si>
    <t>Ventas objetos Museo Arqueológico</t>
  </si>
  <si>
    <t>36400</t>
  </si>
  <si>
    <t>Venta por máquinas expendedoras</t>
  </si>
  <si>
    <t>38000</t>
  </si>
  <si>
    <t>Reintegro avales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</si>
  <si>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</si>
  <si>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</si>
  <si>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</si>
  <si>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</si>
  <si>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</si>
  <si>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</si>
  <si>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</si>
  <si>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</si>
  <si>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</si>
  <si>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</si>
  <si>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</si>
  <si>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</si>
  <si>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</si>
  <si>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</si>
  <si>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</si>
  <si>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</si>
  <si>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</si>
  <si>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</si>
  <si>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</si>
  <si>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</si>
  <si>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</si>
  <si>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</si>
  <si>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</si>
  <si>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urbanísticos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</si>
  <si>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</si>
  <si>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</si>
  <si>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</si>
  <si>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</si>
  <si>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</si>
  <si>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</si>
  <si>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39911</t>
  </si>
  <si>
    <t>Ingresos costas judiciales</t>
  </si>
  <si>
    <t>39913</t>
  </si>
  <si>
    <t>Ingresos por publicidad a cargo de particulares</t>
  </si>
  <si>
    <t>39916</t>
  </si>
  <si>
    <t>Aprovechamiento urbanístico PMS</t>
  </si>
  <si>
    <t>39918</t>
  </si>
  <si>
    <t>Ingresos por ejecución obras a cargo particulares</t>
  </si>
  <si>
    <t>39919</t>
  </si>
  <si>
    <t>Indemnizaciones por daños en bienes y derechos municipales</t>
  </si>
  <si>
    <t>39920</t>
  </si>
  <si>
    <t>Servicio recogida residuos</t>
  </si>
  <si>
    <t>39921</t>
  </si>
  <si>
    <t>Otros ingresos diversos AJEMSA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</si>
  <si>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</si>
  <si>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</si>
  <si>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</si>
  <si>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</si>
  <si>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</si>
  <si>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</si>
  <si>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42094</t>
  </si>
  <si>
    <t>Conv. prestaciones básicas servicios sociales comunitarios</t>
  </si>
  <si>
    <t>42101</t>
  </si>
  <si>
    <t>Trasnferencias Instituto Nacional de Estadistica</t>
  </si>
  <si>
    <t>42122</t>
  </si>
  <si>
    <t>Organismo Autónomo Programas Educativos Europeos</t>
  </si>
  <si>
    <t>45000</t>
  </si>
  <si>
    <t>Participacion en los tributos de la Comunidad Autónoma</t>
  </si>
  <si>
    <t>45002</t>
  </si>
  <si>
    <t>Transf. en materia de serv. sociales y políticas de igualdad</t>
  </si>
  <si>
    <t>45100</t>
  </si>
  <si>
    <t>Instituto Andaluz de la Mujer</t>
  </si>
  <si>
    <t>45101</t>
  </si>
  <si>
    <t>De FAISEM Fundación Andaluza Integración Social Enfermos Men</t>
  </si>
  <si>
    <t>45103</t>
  </si>
  <si>
    <t>De la Agencia Andaluza de Instituciones Culturales</t>
  </si>
  <si>
    <t>45107</t>
  </si>
  <si>
    <t>Subvenciones Servicio Andaluz de Empleo</t>
  </si>
  <si>
    <t>46117</t>
  </si>
  <si>
    <t>DIPUTACION PROVINCIAL DE CADIZ</t>
  </si>
  <si>
    <t>46600</t>
  </si>
  <si>
    <t>De otras Entidades que agrupen Municipios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</si>
  <si>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</si>
  <si>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</si>
  <si>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</si>
  <si>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</si>
  <si>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</si>
  <si>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</si>
  <si>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</si>
  <si>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</si>
  <si>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</si>
  <si>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</si>
  <si>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</si>
  <si>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</si>
  <si>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</si>
  <si>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</si>
  <si>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</si>
  <si>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</si>
  <si>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59901</t>
  </si>
  <si>
    <t>Patrocinio actos culturales</t>
  </si>
  <si>
    <t>59906</t>
  </si>
  <si>
    <t>Sponsorización eventos de Fomento</t>
  </si>
  <si>
    <t>60000</t>
  </si>
  <si>
    <t>Venta de solares (No PMS)</t>
  </si>
  <si>
    <t>60300</t>
  </si>
  <si>
    <t>ENAJENACIONES PMS</t>
  </si>
  <si>
    <t>72000</t>
  </si>
  <si>
    <t>Transf. capital Administración Gral. del Estado</t>
  </si>
  <si>
    <t>72112</t>
  </si>
  <si>
    <t>Instituto de la Juventud</t>
  </si>
  <si>
    <t>75030</t>
  </si>
  <si>
    <t>Transferencias de capital en cumplimiento de convenios suscr</t>
  </si>
  <si>
    <t>76100</t>
  </si>
  <si>
    <t>Transferencias de capital de Diputación Provincial</t>
  </si>
  <si>
    <t>82120</t>
  </si>
  <si>
    <t>De Entidades locales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</si>
  <si>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</si>
  <si>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</si>
  <si>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</si>
  <si>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</si>
  <si>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</si>
  <si>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</si>
  <si>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</si>
  <si>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</si>
  <si>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</si>
  <si>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</si>
  <si>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</si>
  <si>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</si>
  <si>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</si>
  <si>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</si>
  <si>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</si>
  <si>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</si>
  <si>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</si>
  <si>
    <t>% de Realizacion del Presupuesto</t>
  </si>
  <si>
    <t>Devoluciones de ingreso</t>
  </si>
  <si>
    <t>% Rec/Der</t>
  </si>
  <si>
    <t>Estado de Ejecución</t>
  </si>
</sst>
</file>

<file path=xl/styles.xml><?xml version="1.0" encoding="utf-8"?>
<styleSheet xmlns="http://schemas.openxmlformats.org/spreadsheetml/2006/main">
  <numFmts count="1">
    <numFmt numFmtId="165" formatCode="#,##0.00_ ;[Red]\-#,##0.00\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/>
      <protection/>
    </xf>
  </cellStyleXfs>
  <cellXfs count="25">
    <xf numFmtId="0" fontId="0" fillId="0" borderId="0" xfId="0"/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0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18" fillId="0" borderId="10" xfId="61" applyNumberFormat="1" applyFont="1" applyBorder="1" applyAlignment="1">
      <alignment horizontal="center" vertical="center" wrapText="1"/>
      <protection/>
    </xf>
    <xf numFmtId="10" fontId="18" fillId="0" borderId="10" xfId="61" applyNumberFormat="1" applyFont="1" applyBorder="1" applyAlignment="1">
      <alignment horizontal="center" vertical="center" wrapText="1"/>
      <protection/>
    </xf>
    <xf numFmtId="0" fontId="18" fillId="0" borderId="10" xfId="61" applyFont="1" applyBorder="1" applyAlignment="1">
      <alignment horizontal="center" vertical="center" wrapText="1"/>
      <protection/>
    </xf>
    <xf numFmtId="1" fontId="19" fillId="0" borderId="11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10" fontId="19" fillId="0" borderId="11" xfId="0" applyNumberFormat="1" applyFont="1" applyBorder="1" applyAlignment="1">
      <alignment vertical="center"/>
    </xf>
    <xf numFmtId="1" fontId="19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0" fontId="19" fillId="0" borderId="12" xfId="0" applyNumberFormat="1" applyFont="1" applyBorder="1" applyAlignment="1">
      <alignment vertical="center"/>
    </xf>
    <xf numFmtId="1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10" fontId="18" fillId="0" borderId="12" xfId="0" applyNumberFormat="1" applyFont="1" applyBorder="1" applyAlignment="1">
      <alignment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workbookViewId="0" topLeftCell="A1">
      <pane ySplit="2" topLeftCell="A3" activePane="bottomLeft" state="frozen"/>
      <selection pane="bottomLeft" activeCell="F6" sqref="F6"/>
    </sheetView>
  </sheetViews>
  <sheetFormatPr defaultColWidth="11.421875" defaultRowHeight="15"/>
  <cols>
    <col min="1" max="1" width="5.28125" style="2" bestFit="1" customWidth="1"/>
    <col min="2" max="2" width="45.00390625" style="1" bestFit="1" customWidth="1"/>
    <col min="3" max="3" width="11.7109375" style="3" bestFit="1" customWidth="1"/>
    <col min="4" max="4" width="11.140625" style="3" bestFit="1" customWidth="1"/>
    <col min="5" max="6" width="11.7109375" style="3" bestFit="1" customWidth="1"/>
    <col min="7" max="7" width="9.28125" style="3" bestFit="1" customWidth="1"/>
    <col min="8" max="8" width="11.7109375" style="3" bestFit="1" customWidth="1"/>
    <col min="9" max="9" width="10.00390625" style="3" bestFit="1" customWidth="1"/>
    <col min="10" max="10" width="11.7109375" style="3" bestFit="1" customWidth="1"/>
    <col min="11" max="11" width="8.00390625" style="3" bestFit="1" customWidth="1"/>
    <col min="12" max="12" width="10.8515625" style="3" bestFit="1" customWidth="1"/>
    <col min="13" max="13" width="12.140625" style="1" bestFit="1" customWidth="1"/>
    <col min="14" max="16384" width="11.421875" style="1" customWidth="1"/>
  </cols>
  <sheetData>
    <row r="1" spans="1:13" s="9" customFormat="1" ht="47.25" customHeight="1">
      <c r="A1" s="7" t="s">
        <v>0</v>
      </c>
      <c r="B1" s="8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292</v>
      </c>
      <c r="H1" s="4" t="s">
        <v>6</v>
      </c>
      <c r="I1" s="4" t="s">
        <v>293</v>
      </c>
      <c r="J1" s="4" t="s">
        <v>7</v>
      </c>
      <c r="K1" s="6" t="s">
        <v>294</v>
      </c>
      <c r="L1" s="4" t="s">
        <v>8</v>
      </c>
      <c r="M1" s="4" t="s">
        <v>295</v>
      </c>
    </row>
    <row r="2" spans="1:13" s="9" customFormat="1" ht="15">
      <c r="A2" s="7"/>
      <c r="B2" s="8"/>
      <c r="C2" s="10" t="s">
        <v>281</v>
      </c>
      <c r="D2" s="10" t="s">
        <v>282</v>
      </c>
      <c r="E2" s="10" t="s">
        <v>283</v>
      </c>
      <c r="F2" s="10" t="s">
        <v>284</v>
      </c>
      <c r="G2" s="11" t="s">
        <v>285</v>
      </c>
      <c r="H2" s="10" t="s">
        <v>286</v>
      </c>
      <c r="I2" s="10" t="s">
        <v>287</v>
      </c>
      <c r="J2" s="10" t="s">
        <v>288</v>
      </c>
      <c r="K2" s="11" t="s">
        <v>289</v>
      </c>
      <c r="L2" s="12" t="s">
        <v>290</v>
      </c>
      <c r="M2" s="12" t="s">
        <v>291</v>
      </c>
    </row>
    <row r="3" spans="1:13" ht="15" customHeight="1">
      <c r="A3" s="13" t="s">
        <v>31</v>
      </c>
      <c r="B3" s="14" t="s">
        <v>32</v>
      </c>
      <c r="C3" s="15">
        <v>2295760</v>
      </c>
      <c r="D3" s="15">
        <v>0</v>
      </c>
      <c r="E3" s="15">
        <v>2295760</v>
      </c>
      <c r="F3" s="15">
        <v>2307296.98</v>
      </c>
      <c r="G3" s="16">
        <f>+F3/E3</f>
        <v>1.0050253423702826</v>
      </c>
      <c r="H3" s="15">
        <v>2319359.14</v>
      </c>
      <c r="I3" s="15">
        <v>12062.16</v>
      </c>
      <c r="J3" s="15">
        <v>2307296.98</v>
      </c>
      <c r="K3" s="16">
        <f aca="true" t="shared" si="0" ref="K3:K66">IF(F3=0," ",+J3/F3)</f>
        <v>1</v>
      </c>
      <c r="L3" s="15">
        <v>0</v>
      </c>
      <c r="M3" s="15">
        <f aca="true" t="shared" si="1" ref="M3:M66">+F3-E3</f>
        <v>11536.979999999981</v>
      </c>
    </row>
    <row r="4" spans="1:13" ht="15" customHeight="1">
      <c r="A4" s="17" t="s">
        <v>33</v>
      </c>
      <c r="B4" s="18" t="s">
        <v>34</v>
      </c>
      <c r="C4" s="19">
        <v>3706450</v>
      </c>
      <c r="D4" s="19">
        <v>0</v>
      </c>
      <c r="E4" s="19">
        <v>3706450</v>
      </c>
      <c r="F4" s="19">
        <v>2642503.87</v>
      </c>
      <c r="G4" s="20">
        <f>+F4/E4</f>
        <v>0.7129473944070472</v>
      </c>
      <c r="H4" s="19">
        <v>2184060.74</v>
      </c>
      <c r="I4" s="19">
        <v>155860.86</v>
      </c>
      <c r="J4" s="19">
        <v>2028199.88</v>
      </c>
      <c r="K4" s="20">
        <f t="shared" si="0"/>
        <v>0.7675295779226238</v>
      </c>
      <c r="L4" s="19">
        <v>614303.99</v>
      </c>
      <c r="M4" s="19">
        <f t="shared" si="1"/>
        <v>-1063946.13</v>
      </c>
    </row>
    <row r="5" spans="1:13" ht="15" customHeight="1">
      <c r="A5" s="17" t="s">
        <v>35</v>
      </c>
      <c r="B5" s="18" t="s">
        <v>36</v>
      </c>
      <c r="C5" s="19">
        <v>47750000</v>
      </c>
      <c r="D5" s="19">
        <v>0</v>
      </c>
      <c r="E5" s="19">
        <v>47750000</v>
      </c>
      <c r="F5" s="19">
        <v>47104746.41</v>
      </c>
      <c r="G5" s="20">
        <f>+F5/E5</f>
        <v>0.9864868358115183</v>
      </c>
      <c r="H5" s="19">
        <v>39132371.85</v>
      </c>
      <c r="I5" s="19">
        <v>558945.2</v>
      </c>
      <c r="J5" s="19">
        <v>38573426.65</v>
      </c>
      <c r="K5" s="20">
        <f t="shared" si="0"/>
        <v>0.8188861970353616</v>
      </c>
      <c r="L5" s="19">
        <v>8531319.76</v>
      </c>
      <c r="M5" s="19">
        <f t="shared" si="1"/>
        <v>-645253.5900000036</v>
      </c>
    </row>
    <row r="6" spans="1:13" ht="15" customHeight="1">
      <c r="A6" s="17" t="s">
        <v>37</v>
      </c>
      <c r="B6" s="18" t="s">
        <v>38</v>
      </c>
      <c r="C6" s="19">
        <v>1260000</v>
      </c>
      <c r="D6" s="19">
        <v>0</v>
      </c>
      <c r="E6" s="19">
        <v>1260000</v>
      </c>
      <c r="F6" s="19">
        <v>1277345.25</v>
      </c>
      <c r="G6" s="20">
        <f>+F6/E6</f>
        <v>1.0137660714285714</v>
      </c>
      <c r="H6" s="19">
        <v>1246546.34</v>
      </c>
      <c r="I6" s="19">
        <v>0</v>
      </c>
      <c r="J6" s="19">
        <v>1246546.34</v>
      </c>
      <c r="K6" s="20">
        <f t="shared" si="0"/>
        <v>0.9758883434216395</v>
      </c>
      <c r="L6" s="19">
        <v>30798.91</v>
      </c>
      <c r="M6" s="19">
        <f t="shared" si="1"/>
        <v>17345.25</v>
      </c>
    </row>
    <row r="7" spans="1:13" ht="15" customHeight="1">
      <c r="A7" s="17" t="s">
        <v>39</v>
      </c>
      <c r="B7" s="18" t="s">
        <v>40</v>
      </c>
      <c r="C7" s="19">
        <v>11742500</v>
      </c>
      <c r="D7" s="19">
        <v>0</v>
      </c>
      <c r="E7" s="19">
        <v>11742500</v>
      </c>
      <c r="F7" s="19">
        <v>10712395.35</v>
      </c>
      <c r="G7" s="20">
        <f>+F7/E7</f>
        <v>0.9122755248030657</v>
      </c>
      <c r="H7" s="19">
        <v>8859455.78</v>
      </c>
      <c r="I7" s="19">
        <v>19276.88</v>
      </c>
      <c r="J7" s="19">
        <v>8840178.9</v>
      </c>
      <c r="K7" s="20">
        <f t="shared" si="0"/>
        <v>0.8252289624467604</v>
      </c>
      <c r="L7" s="19">
        <v>1872216.45</v>
      </c>
      <c r="M7" s="19">
        <f t="shared" si="1"/>
        <v>-1030104.6500000004</v>
      </c>
    </row>
    <row r="8" spans="1:13" ht="15" customHeight="1">
      <c r="A8" s="17" t="s">
        <v>41</v>
      </c>
      <c r="B8" s="18" t="s">
        <v>42</v>
      </c>
      <c r="C8" s="19">
        <v>14500000</v>
      </c>
      <c r="D8" s="19">
        <v>0</v>
      </c>
      <c r="E8" s="19">
        <v>14500000</v>
      </c>
      <c r="F8" s="19">
        <v>10278059.99</v>
      </c>
      <c r="G8" s="20">
        <f>+F8/E8</f>
        <v>0.7088317234482758</v>
      </c>
      <c r="H8" s="19">
        <v>8497261.11</v>
      </c>
      <c r="I8" s="19">
        <v>177255.8</v>
      </c>
      <c r="J8" s="19">
        <v>8320005.31</v>
      </c>
      <c r="K8" s="20">
        <f t="shared" si="0"/>
        <v>0.8094918027424356</v>
      </c>
      <c r="L8" s="19">
        <v>1958054.68</v>
      </c>
      <c r="M8" s="19">
        <f t="shared" si="1"/>
        <v>-4221940.01</v>
      </c>
    </row>
    <row r="9" spans="1:13" ht="15" customHeight="1">
      <c r="A9" s="17" t="s">
        <v>43</v>
      </c>
      <c r="B9" s="18" t="s">
        <v>44</v>
      </c>
      <c r="C9" s="19">
        <v>8669952.89</v>
      </c>
      <c r="D9" s="19">
        <v>0</v>
      </c>
      <c r="E9" s="19">
        <v>8669952.89</v>
      </c>
      <c r="F9" s="19">
        <v>8048428.37</v>
      </c>
      <c r="G9" s="20">
        <f>+F9/E9</f>
        <v>0.9283128146270699</v>
      </c>
      <c r="H9" s="19">
        <v>7637556.66</v>
      </c>
      <c r="I9" s="19">
        <v>420333.5</v>
      </c>
      <c r="J9" s="19">
        <v>7217223.16</v>
      </c>
      <c r="K9" s="20">
        <f t="shared" si="0"/>
        <v>0.8967245315746035</v>
      </c>
      <c r="L9" s="19">
        <v>831205.21</v>
      </c>
      <c r="M9" s="19">
        <f t="shared" si="1"/>
        <v>-621524.5200000005</v>
      </c>
    </row>
    <row r="10" spans="1:13" ht="15" customHeight="1">
      <c r="A10" s="17" t="s">
        <v>45</v>
      </c>
      <c r="B10" s="18" t="s">
        <v>46</v>
      </c>
      <c r="C10" s="19">
        <v>1118061.31</v>
      </c>
      <c r="D10" s="19">
        <v>0</v>
      </c>
      <c r="E10" s="19">
        <v>1118061.31</v>
      </c>
      <c r="F10" s="19">
        <v>999330.99</v>
      </c>
      <c r="G10" s="20">
        <f>+F10/E10</f>
        <v>0.8938069684210788</v>
      </c>
      <c r="H10" s="19">
        <v>999330.99</v>
      </c>
      <c r="I10" s="19">
        <v>0</v>
      </c>
      <c r="J10" s="19">
        <v>999330.99</v>
      </c>
      <c r="K10" s="20">
        <f t="shared" si="0"/>
        <v>1</v>
      </c>
      <c r="L10" s="19">
        <v>0</v>
      </c>
      <c r="M10" s="19">
        <f t="shared" si="1"/>
        <v>-118730.32000000007</v>
      </c>
    </row>
    <row r="11" spans="1:13" ht="15" customHeight="1">
      <c r="A11" s="17" t="s">
        <v>47</v>
      </c>
      <c r="B11" s="18" t="s">
        <v>48</v>
      </c>
      <c r="C11" s="19">
        <v>43000</v>
      </c>
      <c r="D11" s="19">
        <v>0</v>
      </c>
      <c r="E11" s="19">
        <v>43000</v>
      </c>
      <c r="F11" s="19">
        <v>38001.94</v>
      </c>
      <c r="G11" s="20">
        <f>+F11/E11</f>
        <v>0.8837660465116279</v>
      </c>
      <c r="H11" s="19">
        <v>38001.94</v>
      </c>
      <c r="I11" s="19">
        <v>0</v>
      </c>
      <c r="J11" s="19">
        <v>38001.94</v>
      </c>
      <c r="K11" s="20">
        <f t="shared" si="0"/>
        <v>1</v>
      </c>
      <c r="L11" s="19">
        <v>0</v>
      </c>
      <c r="M11" s="19">
        <f t="shared" si="1"/>
        <v>-4998.059999999998</v>
      </c>
    </row>
    <row r="12" spans="1:13" ht="15" customHeight="1">
      <c r="A12" s="17" t="s">
        <v>49</v>
      </c>
      <c r="B12" s="18" t="s">
        <v>50</v>
      </c>
      <c r="C12" s="19">
        <v>3297790</v>
      </c>
      <c r="D12" s="19">
        <v>0</v>
      </c>
      <c r="E12" s="19">
        <v>3297790</v>
      </c>
      <c r="F12" s="19">
        <v>3375699.24</v>
      </c>
      <c r="G12" s="20">
        <f>+F12/E12</f>
        <v>1.0236246819839954</v>
      </c>
      <c r="H12" s="19">
        <v>3433580.64</v>
      </c>
      <c r="I12" s="19">
        <v>57881.4</v>
      </c>
      <c r="J12" s="19">
        <v>3375699.24</v>
      </c>
      <c r="K12" s="20">
        <f t="shared" si="0"/>
        <v>1</v>
      </c>
      <c r="L12" s="19">
        <v>0</v>
      </c>
      <c r="M12" s="19">
        <f t="shared" si="1"/>
        <v>77909.24000000022</v>
      </c>
    </row>
    <row r="13" spans="1:13" ht="15" customHeight="1">
      <c r="A13" s="17" t="s">
        <v>51</v>
      </c>
      <c r="B13" s="18" t="s">
        <v>52</v>
      </c>
      <c r="C13" s="19">
        <v>50080</v>
      </c>
      <c r="D13" s="19">
        <v>0</v>
      </c>
      <c r="E13" s="19">
        <v>50080</v>
      </c>
      <c r="F13" s="19">
        <v>53167.17</v>
      </c>
      <c r="G13" s="20">
        <f>+F13/E13</f>
        <v>1.061644768370607</v>
      </c>
      <c r="H13" s="19">
        <v>53427.21</v>
      </c>
      <c r="I13" s="19">
        <v>260.04</v>
      </c>
      <c r="J13" s="19">
        <v>53167.17</v>
      </c>
      <c r="K13" s="20">
        <f t="shared" si="0"/>
        <v>1</v>
      </c>
      <c r="L13" s="19">
        <v>0</v>
      </c>
      <c r="M13" s="19">
        <f t="shared" si="1"/>
        <v>3087.1699999999983</v>
      </c>
    </row>
    <row r="14" spans="1:13" ht="15" customHeight="1">
      <c r="A14" s="17" t="s">
        <v>53</v>
      </c>
      <c r="B14" s="18" t="s">
        <v>54</v>
      </c>
      <c r="C14" s="19">
        <v>17900</v>
      </c>
      <c r="D14" s="19">
        <v>0</v>
      </c>
      <c r="E14" s="19">
        <v>17900</v>
      </c>
      <c r="F14" s="19">
        <v>19538.53</v>
      </c>
      <c r="G14" s="20">
        <f>+F14/E14</f>
        <v>1.0915379888268155</v>
      </c>
      <c r="H14" s="19">
        <v>19538.53</v>
      </c>
      <c r="I14" s="19">
        <v>0</v>
      </c>
      <c r="J14" s="19">
        <v>19538.53</v>
      </c>
      <c r="K14" s="20">
        <f t="shared" si="0"/>
        <v>1</v>
      </c>
      <c r="L14" s="19">
        <v>0</v>
      </c>
      <c r="M14" s="19">
        <f t="shared" si="1"/>
        <v>1638.5299999999988</v>
      </c>
    </row>
    <row r="15" spans="1:13" ht="15" customHeight="1">
      <c r="A15" s="17" t="s">
        <v>55</v>
      </c>
      <c r="B15" s="18" t="s">
        <v>56</v>
      </c>
      <c r="C15" s="19">
        <v>184130</v>
      </c>
      <c r="D15" s="19">
        <v>0</v>
      </c>
      <c r="E15" s="19">
        <v>184130</v>
      </c>
      <c r="F15" s="19">
        <v>183893.37</v>
      </c>
      <c r="G15" s="20">
        <f>+F15/E15</f>
        <v>0.9987148753598001</v>
      </c>
      <c r="H15" s="19">
        <v>184125.18</v>
      </c>
      <c r="I15" s="19">
        <v>231.81</v>
      </c>
      <c r="J15" s="19">
        <v>183893.37</v>
      </c>
      <c r="K15" s="20">
        <f t="shared" si="0"/>
        <v>1</v>
      </c>
      <c r="L15" s="19">
        <v>0</v>
      </c>
      <c r="M15" s="19">
        <f t="shared" si="1"/>
        <v>-236.63000000000466</v>
      </c>
    </row>
    <row r="16" spans="1:13" ht="15" customHeight="1">
      <c r="A16" s="17" t="s">
        <v>57</v>
      </c>
      <c r="B16" s="18" t="s">
        <v>58</v>
      </c>
      <c r="C16" s="19">
        <v>548060</v>
      </c>
      <c r="D16" s="19">
        <v>0</v>
      </c>
      <c r="E16" s="19">
        <v>548060</v>
      </c>
      <c r="F16" s="19">
        <v>608973.25</v>
      </c>
      <c r="G16" s="20">
        <f>+F16/E16</f>
        <v>1.1111433967083897</v>
      </c>
      <c r="H16" s="19">
        <v>610034.29</v>
      </c>
      <c r="I16" s="19">
        <v>1061.04</v>
      </c>
      <c r="J16" s="19">
        <v>608973.25</v>
      </c>
      <c r="K16" s="20">
        <f t="shared" si="0"/>
        <v>1</v>
      </c>
      <c r="L16" s="19">
        <v>0</v>
      </c>
      <c r="M16" s="19">
        <f t="shared" si="1"/>
        <v>60913.25</v>
      </c>
    </row>
    <row r="17" spans="1:13" ht="15" customHeight="1">
      <c r="A17" s="17" t="s">
        <v>59</v>
      </c>
      <c r="B17" s="18" t="s">
        <v>60</v>
      </c>
      <c r="C17" s="19">
        <v>1150</v>
      </c>
      <c r="D17" s="19">
        <v>0</v>
      </c>
      <c r="E17" s="19">
        <v>1150</v>
      </c>
      <c r="F17" s="19">
        <v>1220.08</v>
      </c>
      <c r="G17" s="20">
        <f>+F17/E17</f>
        <v>1.0609391304347826</v>
      </c>
      <c r="H17" s="19">
        <v>1220.08</v>
      </c>
      <c r="I17" s="19">
        <v>0</v>
      </c>
      <c r="J17" s="19">
        <v>1220.08</v>
      </c>
      <c r="K17" s="20">
        <f t="shared" si="0"/>
        <v>1</v>
      </c>
      <c r="L17" s="19">
        <v>0</v>
      </c>
      <c r="M17" s="19">
        <f t="shared" si="1"/>
        <v>70.07999999999993</v>
      </c>
    </row>
    <row r="18" spans="1:13" ht="15" customHeight="1">
      <c r="A18" s="17" t="s">
        <v>61</v>
      </c>
      <c r="B18" s="18" t="s">
        <v>62</v>
      </c>
      <c r="C18" s="19">
        <v>1705915</v>
      </c>
      <c r="D18" s="19">
        <v>0</v>
      </c>
      <c r="E18" s="19">
        <v>1705915</v>
      </c>
      <c r="F18" s="19">
        <v>2021643.13</v>
      </c>
      <c r="G18" s="20">
        <f>+F18/E18</f>
        <v>1.185078465222476</v>
      </c>
      <c r="H18" s="19">
        <v>1368075.23</v>
      </c>
      <c r="I18" s="19">
        <v>31500.46</v>
      </c>
      <c r="J18" s="19">
        <v>1336574.77</v>
      </c>
      <c r="K18" s="20">
        <f t="shared" si="0"/>
        <v>0.6611328924309209</v>
      </c>
      <c r="L18" s="19">
        <v>685068.36</v>
      </c>
      <c r="M18" s="19">
        <f t="shared" si="1"/>
        <v>315728.1299999999</v>
      </c>
    </row>
    <row r="19" spans="1:13" ht="15" customHeight="1">
      <c r="A19" s="17" t="s">
        <v>63</v>
      </c>
      <c r="B19" s="18" t="s">
        <v>64</v>
      </c>
      <c r="C19" s="19">
        <v>22600</v>
      </c>
      <c r="D19" s="19">
        <v>0</v>
      </c>
      <c r="E19" s="19">
        <v>22600</v>
      </c>
      <c r="F19" s="19">
        <v>21923.6</v>
      </c>
      <c r="G19" s="20">
        <f>+F19/E19</f>
        <v>0.9700707964601769</v>
      </c>
      <c r="H19" s="19">
        <v>19122.31</v>
      </c>
      <c r="I19" s="19">
        <v>211.13</v>
      </c>
      <c r="J19" s="19">
        <v>18911.18</v>
      </c>
      <c r="K19" s="20">
        <f t="shared" si="0"/>
        <v>0.8625946468645661</v>
      </c>
      <c r="L19" s="19">
        <v>3012.42</v>
      </c>
      <c r="M19" s="19">
        <f t="shared" si="1"/>
        <v>-676.4000000000015</v>
      </c>
    </row>
    <row r="20" spans="1:13" ht="15" customHeight="1">
      <c r="A20" s="17" t="s">
        <v>65</v>
      </c>
      <c r="B20" s="18" t="s">
        <v>66</v>
      </c>
      <c r="C20" s="19">
        <v>0</v>
      </c>
      <c r="D20" s="19">
        <v>0</v>
      </c>
      <c r="E20" s="19">
        <v>0</v>
      </c>
      <c r="F20" s="19">
        <v>43.11</v>
      </c>
      <c r="G20" s="20"/>
      <c r="H20" s="19">
        <v>43.11</v>
      </c>
      <c r="I20" s="19">
        <v>0</v>
      </c>
      <c r="J20" s="19">
        <v>43.11</v>
      </c>
      <c r="K20" s="20">
        <f t="shared" si="0"/>
        <v>1</v>
      </c>
      <c r="L20" s="19">
        <v>0</v>
      </c>
      <c r="M20" s="19">
        <f t="shared" si="1"/>
        <v>43.11</v>
      </c>
    </row>
    <row r="21" spans="1:13" ht="15" customHeight="1">
      <c r="A21" s="17" t="s">
        <v>67</v>
      </c>
      <c r="B21" s="18" t="s">
        <v>68</v>
      </c>
      <c r="C21" s="19">
        <v>0</v>
      </c>
      <c r="D21" s="19">
        <v>0</v>
      </c>
      <c r="E21" s="19">
        <v>0</v>
      </c>
      <c r="F21" s="19">
        <v>15.77</v>
      </c>
      <c r="G21" s="20"/>
      <c r="H21" s="19">
        <v>15.77</v>
      </c>
      <c r="I21" s="19">
        <v>0</v>
      </c>
      <c r="J21" s="19">
        <v>15.77</v>
      </c>
      <c r="K21" s="20">
        <f t="shared" si="0"/>
        <v>1</v>
      </c>
      <c r="L21" s="19">
        <v>0</v>
      </c>
      <c r="M21" s="19">
        <f t="shared" si="1"/>
        <v>15.77</v>
      </c>
    </row>
    <row r="22" spans="1:13" ht="15" customHeight="1">
      <c r="A22" s="17" t="s">
        <v>69</v>
      </c>
      <c r="B22" s="18" t="s">
        <v>70</v>
      </c>
      <c r="C22" s="19">
        <v>16814820.69</v>
      </c>
      <c r="D22" s="19">
        <v>0</v>
      </c>
      <c r="E22" s="19">
        <v>16814820.69</v>
      </c>
      <c r="F22" s="19">
        <v>17626561.79</v>
      </c>
      <c r="G22" s="20">
        <f>+F22/E22</f>
        <v>1.0482753348944571</v>
      </c>
      <c r="H22" s="19">
        <v>15145655.57</v>
      </c>
      <c r="I22" s="19">
        <v>0</v>
      </c>
      <c r="J22" s="19">
        <v>15145655.57</v>
      </c>
      <c r="K22" s="20">
        <f t="shared" si="0"/>
        <v>0.8592518354085662</v>
      </c>
      <c r="L22" s="19">
        <v>2480906.22</v>
      </c>
      <c r="M22" s="19">
        <f t="shared" si="1"/>
        <v>811741.0999999978</v>
      </c>
    </row>
    <row r="23" spans="1:13" ht="15" customHeight="1">
      <c r="A23" s="17" t="s">
        <v>71</v>
      </c>
      <c r="B23" s="18" t="s">
        <v>72</v>
      </c>
      <c r="C23" s="19">
        <v>0</v>
      </c>
      <c r="D23" s="19">
        <v>0</v>
      </c>
      <c r="E23" s="19">
        <v>0</v>
      </c>
      <c r="F23" s="19">
        <v>19.35</v>
      </c>
      <c r="G23" s="20"/>
      <c r="H23" s="19">
        <v>19.35</v>
      </c>
      <c r="I23" s="19">
        <v>0</v>
      </c>
      <c r="J23" s="19">
        <v>19.35</v>
      </c>
      <c r="K23" s="20">
        <f t="shared" si="0"/>
        <v>1</v>
      </c>
      <c r="L23" s="19">
        <v>0</v>
      </c>
      <c r="M23" s="19">
        <f t="shared" si="1"/>
        <v>19.35</v>
      </c>
    </row>
    <row r="24" spans="1:13" ht="15" customHeight="1">
      <c r="A24" s="17" t="s">
        <v>73</v>
      </c>
      <c r="B24" s="18" t="s">
        <v>74</v>
      </c>
      <c r="C24" s="19">
        <v>500000</v>
      </c>
      <c r="D24" s="19">
        <v>0</v>
      </c>
      <c r="E24" s="19">
        <v>500000</v>
      </c>
      <c r="F24" s="19">
        <v>518134.6</v>
      </c>
      <c r="G24" s="20">
        <f>+F24/E24</f>
        <v>1.0362692</v>
      </c>
      <c r="H24" s="19">
        <v>512218.3</v>
      </c>
      <c r="I24" s="19">
        <v>235.7</v>
      </c>
      <c r="J24" s="19">
        <v>511982.6</v>
      </c>
      <c r="K24" s="20">
        <f t="shared" si="0"/>
        <v>0.9881266373641135</v>
      </c>
      <c r="L24" s="19">
        <v>6152</v>
      </c>
      <c r="M24" s="19">
        <f t="shared" si="1"/>
        <v>18134.599999999977</v>
      </c>
    </row>
    <row r="25" spans="1:13" ht="15" customHeight="1">
      <c r="A25" s="17" t="s">
        <v>75</v>
      </c>
      <c r="B25" s="18" t="s">
        <v>76</v>
      </c>
      <c r="C25" s="19">
        <v>52000</v>
      </c>
      <c r="D25" s="19">
        <v>0</v>
      </c>
      <c r="E25" s="19">
        <v>52000</v>
      </c>
      <c r="F25" s="19">
        <v>41081.57</v>
      </c>
      <c r="G25" s="20">
        <f>+F25/E25</f>
        <v>0.7900301923076923</v>
      </c>
      <c r="H25" s="19">
        <v>15388.36</v>
      </c>
      <c r="I25" s="19">
        <v>469.74</v>
      </c>
      <c r="J25" s="19">
        <v>14918.62</v>
      </c>
      <c r="K25" s="20">
        <f t="shared" si="0"/>
        <v>0.3631462965023002</v>
      </c>
      <c r="L25" s="19">
        <v>26162.95</v>
      </c>
      <c r="M25" s="19">
        <f t="shared" si="1"/>
        <v>-10918.43</v>
      </c>
    </row>
    <row r="26" spans="1:13" ht="15" customHeight="1">
      <c r="A26" s="17" t="s">
        <v>77</v>
      </c>
      <c r="B26" s="18" t="s">
        <v>78</v>
      </c>
      <c r="C26" s="19">
        <v>2000</v>
      </c>
      <c r="D26" s="19">
        <v>0</v>
      </c>
      <c r="E26" s="19">
        <v>2000</v>
      </c>
      <c r="F26" s="19">
        <v>40.85</v>
      </c>
      <c r="G26" s="20">
        <f>+F26/E26</f>
        <v>0.020425000000000002</v>
      </c>
      <c r="H26" s="19">
        <v>40.85</v>
      </c>
      <c r="I26" s="19">
        <v>0</v>
      </c>
      <c r="J26" s="19">
        <v>40.85</v>
      </c>
      <c r="K26" s="20">
        <f t="shared" si="0"/>
        <v>1</v>
      </c>
      <c r="L26" s="19">
        <v>0</v>
      </c>
      <c r="M26" s="19">
        <f t="shared" si="1"/>
        <v>-1959.15</v>
      </c>
    </row>
    <row r="27" spans="1:13" ht="15" customHeight="1">
      <c r="A27" s="17" t="s">
        <v>79</v>
      </c>
      <c r="B27" s="18" t="s">
        <v>80</v>
      </c>
      <c r="C27" s="19">
        <v>1900000</v>
      </c>
      <c r="D27" s="19">
        <v>0</v>
      </c>
      <c r="E27" s="19">
        <v>1900000</v>
      </c>
      <c r="F27" s="19">
        <v>1058724.07</v>
      </c>
      <c r="G27" s="20">
        <f>+F27/E27</f>
        <v>0.5572231947368421</v>
      </c>
      <c r="H27" s="19">
        <v>1234028.11</v>
      </c>
      <c r="I27" s="19">
        <v>303669.01</v>
      </c>
      <c r="J27" s="19">
        <v>930359.1</v>
      </c>
      <c r="K27" s="20">
        <f t="shared" si="0"/>
        <v>0.8787550282105138</v>
      </c>
      <c r="L27" s="19">
        <v>128364.97</v>
      </c>
      <c r="M27" s="19">
        <f t="shared" si="1"/>
        <v>-841275.9299999999</v>
      </c>
    </row>
    <row r="28" spans="1:13" ht="15" customHeight="1">
      <c r="A28" s="17" t="s">
        <v>81</v>
      </c>
      <c r="B28" s="18" t="s">
        <v>82</v>
      </c>
      <c r="C28" s="19">
        <v>330000</v>
      </c>
      <c r="D28" s="19">
        <v>0</v>
      </c>
      <c r="E28" s="19">
        <v>330000</v>
      </c>
      <c r="F28" s="19">
        <v>295424.74</v>
      </c>
      <c r="G28" s="20">
        <f>+F28/E28</f>
        <v>0.8952264848484848</v>
      </c>
      <c r="H28" s="19">
        <v>299936.14</v>
      </c>
      <c r="I28" s="19">
        <v>19243.11</v>
      </c>
      <c r="J28" s="19">
        <v>280693.03</v>
      </c>
      <c r="K28" s="20">
        <f t="shared" si="0"/>
        <v>0.9501337971897683</v>
      </c>
      <c r="L28" s="19">
        <v>14731.71</v>
      </c>
      <c r="M28" s="19">
        <f t="shared" si="1"/>
        <v>-34575.26000000001</v>
      </c>
    </row>
    <row r="29" spans="1:13" ht="15" customHeight="1">
      <c r="A29" s="17" t="s">
        <v>83</v>
      </c>
      <c r="B29" s="18" t="s">
        <v>84</v>
      </c>
      <c r="C29" s="19">
        <v>100000</v>
      </c>
      <c r="D29" s="19">
        <v>0</v>
      </c>
      <c r="E29" s="19">
        <v>100000</v>
      </c>
      <c r="F29" s="19">
        <v>137721.13</v>
      </c>
      <c r="G29" s="20">
        <f>+F29/E29</f>
        <v>1.3772113000000001</v>
      </c>
      <c r="H29" s="19">
        <v>135222.41</v>
      </c>
      <c r="I29" s="19">
        <v>1862.53</v>
      </c>
      <c r="J29" s="19">
        <v>133359.88</v>
      </c>
      <c r="K29" s="20">
        <f t="shared" si="0"/>
        <v>0.9683327460354123</v>
      </c>
      <c r="L29" s="19">
        <v>4361.25</v>
      </c>
      <c r="M29" s="19">
        <f t="shared" si="1"/>
        <v>37721.130000000005</v>
      </c>
    </row>
    <row r="30" spans="1:13" ht="15" customHeight="1">
      <c r="A30" s="17" t="s">
        <v>85</v>
      </c>
      <c r="B30" s="18" t="s">
        <v>86</v>
      </c>
      <c r="C30" s="19">
        <v>0</v>
      </c>
      <c r="D30" s="19">
        <v>0</v>
      </c>
      <c r="E30" s="19">
        <v>0</v>
      </c>
      <c r="F30" s="19">
        <v>-911.76</v>
      </c>
      <c r="G30" s="20"/>
      <c r="H30" s="19">
        <v>0</v>
      </c>
      <c r="I30" s="19">
        <v>911.76</v>
      </c>
      <c r="J30" s="19">
        <v>-911.76</v>
      </c>
      <c r="K30" s="20">
        <f t="shared" si="0"/>
        <v>1</v>
      </c>
      <c r="L30" s="19">
        <v>0</v>
      </c>
      <c r="M30" s="19">
        <f t="shared" si="1"/>
        <v>-911.76</v>
      </c>
    </row>
    <row r="31" spans="1:13" ht="15" customHeight="1">
      <c r="A31" s="17" t="s">
        <v>87</v>
      </c>
      <c r="B31" s="18" t="s">
        <v>88</v>
      </c>
      <c r="C31" s="19">
        <v>20000</v>
      </c>
      <c r="D31" s="19">
        <v>0</v>
      </c>
      <c r="E31" s="19">
        <v>20000</v>
      </c>
      <c r="F31" s="19">
        <v>19987.89</v>
      </c>
      <c r="G31" s="20">
        <f>+F31/E31</f>
        <v>0.9993945</v>
      </c>
      <c r="H31" s="19">
        <v>20100</v>
      </c>
      <c r="I31" s="19">
        <v>112.11</v>
      </c>
      <c r="J31" s="19">
        <v>19987.89</v>
      </c>
      <c r="K31" s="20">
        <f t="shared" si="0"/>
        <v>1</v>
      </c>
      <c r="L31" s="19">
        <v>0</v>
      </c>
      <c r="M31" s="19">
        <f t="shared" si="1"/>
        <v>-12.110000000000582</v>
      </c>
    </row>
    <row r="32" spans="1:13" ht="15" customHeight="1">
      <c r="A32" s="17" t="s">
        <v>89</v>
      </c>
      <c r="B32" s="18" t="s">
        <v>90</v>
      </c>
      <c r="C32" s="19">
        <v>5000</v>
      </c>
      <c r="D32" s="19">
        <v>0</v>
      </c>
      <c r="E32" s="19">
        <v>5000</v>
      </c>
      <c r="F32" s="19">
        <v>121512.94</v>
      </c>
      <c r="G32" s="20">
        <f>+F32/E32</f>
        <v>24.302588</v>
      </c>
      <c r="H32" s="19">
        <v>121512.94</v>
      </c>
      <c r="I32" s="19">
        <v>0</v>
      </c>
      <c r="J32" s="19">
        <v>121512.94</v>
      </c>
      <c r="K32" s="20">
        <f t="shared" si="0"/>
        <v>1</v>
      </c>
      <c r="L32" s="19">
        <v>0</v>
      </c>
      <c r="M32" s="19">
        <f t="shared" si="1"/>
        <v>116512.94</v>
      </c>
    </row>
    <row r="33" spans="1:13" ht="15" customHeight="1">
      <c r="A33" s="17" t="s">
        <v>91</v>
      </c>
      <c r="B33" s="18" t="s">
        <v>92</v>
      </c>
      <c r="C33" s="19">
        <v>2240000</v>
      </c>
      <c r="D33" s="19">
        <v>0</v>
      </c>
      <c r="E33" s="19">
        <v>2240000</v>
      </c>
      <c r="F33" s="19">
        <v>1772466.98</v>
      </c>
      <c r="G33" s="20">
        <f>+F33/E33</f>
        <v>0.7912799017857143</v>
      </c>
      <c r="H33" s="19">
        <v>1529420.74</v>
      </c>
      <c r="I33" s="19">
        <v>6400.93</v>
      </c>
      <c r="J33" s="19">
        <v>1523019.81</v>
      </c>
      <c r="K33" s="20">
        <f t="shared" si="0"/>
        <v>0.8592655475026113</v>
      </c>
      <c r="L33" s="19">
        <v>249447.17</v>
      </c>
      <c r="M33" s="19">
        <f t="shared" si="1"/>
        <v>-467533.02</v>
      </c>
    </row>
    <row r="34" spans="1:13" ht="15" customHeight="1">
      <c r="A34" s="17" t="s">
        <v>93</v>
      </c>
      <c r="B34" s="18" t="s">
        <v>94</v>
      </c>
      <c r="C34" s="19">
        <v>405000</v>
      </c>
      <c r="D34" s="19">
        <v>0</v>
      </c>
      <c r="E34" s="19">
        <v>405000</v>
      </c>
      <c r="F34" s="19">
        <v>404307.37</v>
      </c>
      <c r="G34" s="20">
        <f>+F34/E34</f>
        <v>0.9982898024691358</v>
      </c>
      <c r="H34" s="19">
        <v>26619.6</v>
      </c>
      <c r="I34" s="19">
        <v>0</v>
      </c>
      <c r="J34" s="19">
        <v>26619.6</v>
      </c>
      <c r="K34" s="20">
        <f t="shared" si="0"/>
        <v>0.06584000682451077</v>
      </c>
      <c r="L34" s="19">
        <v>377687.77</v>
      </c>
      <c r="M34" s="19">
        <f t="shared" si="1"/>
        <v>-692.6300000000047</v>
      </c>
    </row>
    <row r="35" spans="1:13" ht="15" customHeight="1">
      <c r="A35" s="17" t="s">
        <v>95</v>
      </c>
      <c r="B35" s="18" t="s">
        <v>96</v>
      </c>
      <c r="C35" s="19">
        <v>469000</v>
      </c>
      <c r="D35" s="19">
        <v>0</v>
      </c>
      <c r="E35" s="19">
        <v>469000</v>
      </c>
      <c r="F35" s="19">
        <v>343497.01</v>
      </c>
      <c r="G35" s="20">
        <f>+F35/E35</f>
        <v>0.7324030063965885</v>
      </c>
      <c r="H35" s="19">
        <v>307879.77</v>
      </c>
      <c r="I35" s="19">
        <v>23226.13</v>
      </c>
      <c r="J35" s="19">
        <v>284653.64</v>
      </c>
      <c r="K35" s="20">
        <f t="shared" si="0"/>
        <v>0.8286932104590954</v>
      </c>
      <c r="L35" s="19">
        <v>58843.37</v>
      </c>
      <c r="M35" s="19">
        <f t="shared" si="1"/>
        <v>-125502.98999999999</v>
      </c>
    </row>
    <row r="36" spans="1:13" ht="15" customHeight="1">
      <c r="A36" s="17" t="s">
        <v>97</v>
      </c>
      <c r="B36" s="18" t="s">
        <v>98</v>
      </c>
      <c r="C36" s="19">
        <v>2200</v>
      </c>
      <c r="D36" s="19">
        <v>0</v>
      </c>
      <c r="E36" s="19">
        <v>2200</v>
      </c>
      <c r="F36" s="19">
        <v>1371.99</v>
      </c>
      <c r="G36" s="20">
        <f>+F36/E36</f>
        <v>0.6236318181818182</v>
      </c>
      <c r="H36" s="19">
        <v>1371.99</v>
      </c>
      <c r="I36" s="19">
        <v>0</v>
      </c>
      <c r="J36" s="19">
        <v>1371.99</v>
      </c>
      <c r="K36" s="20">
        <f t="shared" si="0"/>
        <v>1</v>
      </c>
      <c r="L36" s="19">
        <v>0</v>
      </c>
      <c r="M36" s="19">
        <f t="shared" si="1"/>
        <v>-828.01</v>
      </c>
    </row>
    <row r="37" spans="1:13" ht="15" customHeight="1">
      <c r="A37" s="17" t="s">
        <v>99</v>
      </c>
      <c r="B37" s="18" t="s">
        <v>100</v>
      </c>
      <c r="C37" s="19">
        <v>4600</v>
      </c>
      <c r="D37" s="19">
        <v>0</v>
      </c>
      <c r="E37" s="19">
        <v>4600</v>
      </c>
      <c r="F37" s="19">
        <v>8801.2</v>
      </c>
      <c r="G37" s="20">
        <f>+F37/E37</f>
        <v>1.9133043478260872</v>
      </c>
      <c r="H37" s="19">
        <v>8625</v>
      </c>
      <c r="I37" s="19">
        <v>0</v>
      </c>
      <c r="J37" s="19">
        <v>8625</v>
      </c>
      <c r="K37" s="20">
        <f t="shared" si="0"/>
        <v>0.9799800027269008</v>
      </c>
      <c r="L37" s="19">
        <v>176.2</v>
      </c>
      <c r="M37" s="19">
        <f t="shared" si="1"/>
        <v>4201.200000000001</v>
      </c>
    </row>
    <row r="38" spans="1:13" ht="15" customHeight="1">
      <c r="A38" s="17" t="s">
        <v>101</v>
      </c>
      <c r="B38" s="18" t="s">
        <v>102</v>
      </c>
      <c r="C38" s="19">
        <v>1800000</v>
      </c>
      <c r="D38" s="19">
        <v>0</v>
      </c>
      <c r="E38" s="19">
        <v>1800000</v>
      </c>
      <c r="F38" s="19">
        <v>1377907.04</v>
      </c>
      <c r="G38" s="20">
        <f>+F38/E38</f>
        <v>0.7655039111111112</v>
      </c>
      <c r="H38" s="19">
        <v>1339092.19</v>
      </c>
      <c r="I38" s="19">
        <v>0</v>
      </c>
      <c r="J38" s="19">
        <v>1339092.19</v>
      </c>
      <c r="K38" s="20">
        <f t="shared" si="0"/>
        <v>0.9718305742889592</v>
      </c>
      <c r="L38" s="19">
        <v>38814.85</v>
      </c>
      <c r="M38" s="19">
        <f t="shared" si="1"/>
        <v>-422092.95999999996</v>
      </c>
    </row>
    <row r="39" spans="1:13" ht="15" customHeight="1">
      <c r="A39" s="17" t="s">
        <v>103</v>
      </c>
      <c r="B39" s="18" t="s">
        <v>104</v>
      </c>
      <c r="C39" s="19">
        <v>354470.37</v>
      </c>
      <c r="D39" s="19">
        <v>0</v>
      </c>
      <c r="E39" s="19">
        <v>354470.37</v>
      </c>
      <c r="F39" s="19">
        <v>331517.78</v>
      </c>
      <c r="G39" s="20">
        <f>+F39/E39</f>
        <v>0.9352482127067491</v>
      </c>
      <c r="H39" s="19">
        <v>331517.78</v>
      </c>
      <c r="I39" s="19">
        <v>0</v>
      </c>
      <c r="J39" s="19">
        <v>331517.78</v>
      </c>
      <c r="K39" s="20">
        <f t="shared" si="0"/>
        <v>1</v>
      </c>
      <c r="L39" s="19">
        <v>0</v>
      </c>
      <c r="M39" s="19">
        <f t="shared" si="1"/>
        <v>-22952.589999999967</v>
      </c>
    </row>
    <row r="40" spans="1:13" ht="15" customHeight="1">
      <c r="A40" s="17" t="s">
        <v>105</v>
      </c>
      <c r="B40" s="18" t="s">
        <v>106</v>
      </c>
      <c r="C40" s="19">
        <v>3300</v>
      </c>
      <c r="D40" s="19">
        <v>0</v>
      </c>
      <c r="E40" s="19">
        <v>3300</v>
      </c>
      <c r="F40" s="19">
        <v>4942.17</v>
      </c>
      <c r="G40" s="20">
        <f>+F40/E40</f>
        <v>1.4976272727272728</v>
      </c>
      <c r="H40" s="19">
        <v>4942.17</v>
      </c>
      <c r="I40" s="19">
        <v>0</v>
      </c>
      <c r="J40" s="19">
        <v>4942.17</v>
      </c>
      <c r="K40" s="20">
        <f t="shared" si="0"/>
        <v>1</v>
      </c>
      <c r="L40" s="19">
        <v>0</v>
      </c>
      <c r="M40" s="19">
        <f t="shared" si="1"/>
        <v>1642.17</v>
      </c>
    </row>
    <row r="41" spans="1:13" ht="15" customHeight="1">
      <c r="A41" s="17" t="s">
        <v>107</v>
      </c>
      <c r="B41" s="18" t="s">
        <v>108</v>
      </c>
      <c r="C41" s="19">
        <v>148000</v>
      </c>
      <c r="D41" s="19">
        <v>0</v>
      </c>
      <c r="E41" s="19">
        <v>148000</v>
      </c>
      <c r="F41" s="19">
        <v>144816.25</v>
      </c>
      <c r="G41" s="20">
        <f>+F41/E41</f>
        <v>0.9784881756756757</v>
      </c>
      <c r="H41" s="19">
        <v>110836.1</v>
      </c>
      <c r="I41" s="19">
        <v>375.8</v>
      </c>
      <c r="J41" s="19">
        <v>110460.3</v>
      </c>
      <c r="K41" s="20">
        <f t="shared" si="0"/>
        <v>0.7627617756985146</v>
      </c>
      <c r="L41" s="19">
        <v>34355.95</v>
      </c>
      <c r="M41" s="19">
        <f t="shared" si="1"/>
        <v>-3183.75</v>
      </c>
    </row>
    <row r="42" spans="1:13" ht="15" customHeight="1">
      <c r="A42" s="17" t="s">
        <v>109</v>
      </c>
      <c r="B42" s="18" t="s">
        <v>110</v>
      </c>
      <c r="C42" s="19">
        <v>63000</v>
      </c>
      <c r="D42" s="19">
        <v>0</v>
      </c>
      <c r="E42" s="19">
        <v>63000</v>
      </c>
      <c r="F42" s="19">
        <v>34748.68</v>
      </c>
      <c r="G42" s="20">
        <f>+F42/E42</f>
        <v>0.5515663492063492</v>
      </c>
      <c r="H42" s="19">
        <v>35024.8</v>
      </c>
      <c r="I42" s="19">
        <v>363.56</v>
      </c>
      <c r="J42" s="19">
        <v>34661.24</v>
      </c>
      <c r="K42" s="20">
        <f t="shared" si="0"/>
        <v>0.9974836454219268</v>
      </c>
      <c r="L42" s="19">
        <v>87.44</v>
      </c>
      <c r="M42" s="19">
        <f t="shared" si="1"/>
        <v>-28251.32</v>
      </c>
    </row>
    <row r="43" spans="1:13" ht="15" customHeight="1">
      <c r="A43" s="17" t="s">
        <v>111</v>
      </c>
      <c r="B43" s="18" t="s">
        <v>112</v>
      </c>
      <c r="C43" s="19">
        <v>24000</v>
      </c>
      <c r="D43" s="19">
        <v>0</v>
      </c>
      <c r="E43" s="19">
        <v>24000</v>
      </c>
      <c r="F43" s="19">
        <v>23397.6</v>
      </c>
      <c r="G43" s="20">
        <f>+F43/E43</f>
        <v>0.9749</v>
      </c>
      <c r="H43" s="19">
        <v>20333.36</v>
      </c>
      <c r="I43" s="19">
        <v>0</v>
      </c>
      <c r="J43" s="19">
        <v>20333.36</v>
      </c>
      <c r="K43" s="20">
        <f t="shared" si="0"/>
        <v>0.8690361404588506</v>
      </c>
      <c r="L43" s="19">
        <v>3064.24</v>
      </c>
      <c r="M43" s="19">
        <f t="shared" si="1"/>
        <v>-602.4000000000015</v>
      </c>
    </row>
    <row r="44" spans="1:13" ht="15" customHeight="1">
      <c r="A44" s="17" t="s">
        <v>113</v>
      </c>
      <c r="B44" s="18" t="s">
        <v>114</v>
      </c>
      <c r="C44" s="19">
        <v>19500</v>
      </c>
      <c r="D44" s="19">
        <v>0</v>
      </c>
      <c r="E44" s="19">
        <v>19500</v>
      </c>
      <c r="F44" s="19">
        <v>26897.18</v>
      </c>
      <c r="G44" s="20">
        <f>+F44/E44</f>
        <v>1.379342564102564</v>
      </c>
      <c r="H44" s="19">
        <v>26897.18</v>
      </c>
      <c r="I44" s="19">
        <v>0</v>
      </c>
      <c r="J44" s="19">
        <v>26897.18</v>
      </c>
      <c r="K44" s="20">
        <f t="shared" si="0"/>
        <v>1</v>
      </c>
      <c r="L44" s="19">
        <v>0</v>
      </c>
      <c r="M44" s="19">
        <f t="shared" si="1"/>
        <v>7397.18</v>
      </c>
    </row>
    <row r="45" spans="1:13" ht="15" customHeight="1">
      <c r="A45" s="17" t="s">
        <v>115</v>
      </c>
      <c r="B45" s="18" t="s">
        <v>116</v>
      </c>
      <c r="C45" s="19">
        <v>450000</v>
      </c>
      <c r="D45" s="19">
        <v>0</v>
      </c>
      <c r="E45" s="19">
        <v>450000</v>
      </c>
      <c r="F45" s="19">
        <v>490966.58</v>
      </c>
      <c r="G45" s="20">
        <f>+F45/E45</f>
        <v>1.0910368444444445</v>
      </c>
      <c r="H45" s="19">
        <v>410241.75</v>
      </c>
      <c r="I45" s="19">
        <v>0</v>
      </c>
      <c r="J45" s="19">
        <v>410241.75</v>
      </c>
      <c r="K45" s="20">
        <f t="shared" si="0"/>
        <v>0.8355797863064325</v>
      </c>
      <c r="L45" s="19">
        <v>80724.83</v>
      </c>
      <c r="M45" s="19">
        <f t="shared" si="1"/>
        <v>40966.580000000016</v>
      </c>
    </row>
    <row r="46" spans="1:13" ht="15" customHeight="1">
      <c r="A46" s="17" t="s">
        <v>117</v>
      </c>
      <c r="B46" s="18" t="s">
        <v>118</v>
      </c>
      <c r="C46" s="19">
        <v>1005000</v>
      </c>
      <c r="D46" s="19">
        <v>0</v>
      </c>
      <c r="E46" s="19">
        <v>1005000</v>
      </c>
      <c r="F46" s="19">
        <v>1023266.79</v>
      </c>
      <c r="G46" s="20">
        <f>+F46/E46</f>
        <v>1.0181759104477612</v>
      </c>
      <c r="H46" s="19">
        <v>822036.1</v>
      </c>
      <c r="I46" s="19">
        <v>12530.33</v>
      </c>
      <c r="J46" s="19">
        <v>809505.77</v>
      </c>
      <c r="K46" s="20">
        <f t="shared" si="0"/>
        <v>0.7910994257910002</v>
      </c>
      <c r="L46" s="19">
        <v>213761.02</v>
      </c>
      <c r="M46" s="19">
        <f t="shared" si="1"/>
        <v>18266.790000000037</v>
      </c>
    </row>
    <row r="47" spans="1:13" ht="15" customHeight="1">
      <c r="A47" s="17" t="s">
        <v>119</v>
      </c>
      <c r="B47" s="18" t="s">
        <v>120</v>
      </c>
      <c r="C47" s="19">
        <v>303000</v>
      </c>
      <c r="D47" s="19">
        <v>0</v>
      </c>
      <c r="E47" s="19">
        <v>303000</v>
      </c>
      <c r="F47" s="19">
        <v>129140.74</v>
      </c>
      <c r="G47" s="20">
        <f>+F47/E47</f>
        <v>0.4262070627062706</v>
      </c>
      <c r="H47" s="19">
        <v>122080.49</v>
      </c>
      <c r="I47" s="19">
        <v>1142.09</v>
      </c>
      <c r="J47" s="19">
        <v>120938.4</v>
      </c>
      <c r="K47" s="20">
        <f t="shared" si="0"/>
        <v>0.9364852640615191</v>
      </c>
      <c r="L47" s="19">
        <v>8202.34</v>
      </c>
      <c r="M47" s="19">
        <f t="shared" si="1"/>
        <v>-173859.26</v>
      </c>
    </row>
    <row r="48" spans="1:13" ht="15" customHeight="1">
      <c r="A48" s="17" t="s">
        <v>121</v>
      </c>
      <c r="B48" s="18" t="s">
        <v>122</v>
      </c>
      <c r="C48" s="19">
        <v>34000</v>
      </c>
      <c r="D48" s="19">
        <v>0</v>
      </c>
      <c r="E48" s="19">
        <v>34000</v>
      </c>
      <c r="F48" s="19">
        <v>39872</v>
      </c>
      <c r="G48" s="20">
        <f>+F48/E48</f>
        <v>1.1727058823529413</v>
      </c>
      <c r="H48" s="19">
        <v>39872</v>
      </c>
      <c r="I48" s="19">
        <v>0</v>
      </c>
      <c r="J48" s="19">
        <v>39872</v>
      </c>
      <c r="K48" s="20">
        <f t="shared" si="0"/>
        <v>1</v>
      </c>
      <c r="L48" s="19">
        <v>0</v>
      </c>
      <c r="M48" s="19">
        <f t="shared" si="1"/>
        <v>5872</v>
      </c>
    </row>
    <row r="49" spans="1:13" ht="15" customHeight="1">
      <c r="A49" s="17" t="s">
        <v>123</v>
      </c>
      <c r="B49" s="18" t="s">
        <v>124</v>
      </c>
      <c r="C49" s="19">
        <v>6000</v>
      </c>
      <c r="D49" s="19">
        <v>0</v>
      </c>
      <c r="E49" s="19">
        <v>6000</v>
      </c>
      <c r="F49" s="19">
        <v>35721</v>
      </c>
      <c r="G49" s="20">
        <f>+F49/E49</f>
        <v>5.9535</v>
      </c>
      <c r="H49" s="19">
        <v>32326</v>
      </c>
      <c r="I49" s="19">
        <v>7</v>
      </c>
      <c r="J49" s="19">
        <v>32319</v>
      </c>
      <c r="K49" s="20">
        <f t="shared" si="0"/>
        <v>0.9047619047619048</v>
      </c>
      <c r="L49" s="19">
        <v>3402</v>
      </c>
      <c r="M49" s="19">
        <f t="shared" si="1"/>
        <v>29721</v>
      </c>
    </row>
    <row r="50" spans="1:13" ht="15" customHeight="1">
      <c r="A50" s="17" t="s">
        <v>125</v>
      </c>
      <c r="B50" s="18" t="s">
        <v>126</v>
      </c>
      <c r="C50" s="19">
        <v>333700</v>
      </c>
      <c r="D50" s="19">
        <v>0</v>
      </c>
      <c r="E50" s="19">
        <v>333700</v>
      </c>
      <c r="F50" s="19">
        <v>282480.41</v>
      </c>
      <c r="G50" s="20">
        <f>+F50/E50</f>
        <v>0.8465100689241833</v>
      </c>
      <c r="H50" s="19">
        <v>221984.81</v>
      </c>
      <c r="I50" s="19">
        <v>1361.26</v>
      </c>
      <c r="J50" s="19">
        <v>220623.55</v>
      </c>
      <c r="K50" s="20">
        <f t="shared" si="0"/>
        <v>0.7810224786915312</v>
      </c>
      <c r="L50" s="19">
        <v>61856.86</v>
      </c>
      <c r="M50" s="19">
        <f t="shared" si="1"/>
        <v>-51219.590000000026</v>
      </c>
    </row>
    <row r="51" spans="1:13" ht="15" customHeight="1">
      <c r="A51" s="17" t="s">
        <v>127</v>
      </c>
      <c r="B51" s="18" t="s">
        <v>128</v>
      </c>
      <c r="C51" s="19">
        <v>5350</v>
      </c>
      <c r="D51" s="19">
        <v>0</v>
      </c>
      <c r="E51" s="19">
        <v>5350</v>
      </c>
      <c r="F51" s="19">
        <v>5800</v>
      </c>
      <c r="G51" s="20">
        <f>+F51/E51</f>
        <v>1.0841121495327102</v>
      </c>
      <c r="H51" s="19">
        <v>5800</v>
      </c>
      <c r="I51" s="19">
        <v>0</v>
      </c>
      <c r="J51" s="19">
        <v>5800</v>
      </c>
      <c r="K51" s="20">
        <f t="shared" si="0"/>
        <v>1</v>
      </c>
      <c r="L51" s="19">
        <v>0</v>
      </c>
      <c r="M51" s="19">
        <f t="shared" si="1"/>
        <v>450</v>
      </c>
    </row>
    <row r="52" spans="1:13" ht="15" customHeight="1">
      <c r="A52" s="17" t="s">
        <v>129</v>
      </c>
      <c r="B52" s="18" t="s">
        <v>130</v>
      </c>
      <c r="C52" s="19">
        <v>18000</v>
      </c>
      <c r="D52" s="19">
        <v>0</v>
      </c>
      <c r="E52" s="19">
        <v>18000</v>
      </c>
      <c r="F52" s="19">
        <v>13494.5</v>
      </c>
      <c r="G52" s="20">
        <f>+F52/E52</f>
        <v>0.7496944444444444</v>
      </c>
      <c r="H52" s="19">
        <v>13494.5</v>
      </c>
      <c r="I52" s="19">
        <v>0</v>
      </c>
      <c r="J52" s="19">
        <v>13494.5</v>
      </c>
      <c r="K52" s="20">
        <f t="shared" si="0"/>
        <v>1</v>
      </c>
      <c r="L52" s="19">
        <v>0</v>
      </c>
      <c r="M52" s="19">
        <f t="shared" si="1"/>
        <v>-4505.5</v>
      </c>
    </row>
    <row r="53" spans="1:13" ht="15" customHeight="1">
      <c r="A53" s="17" t="s">
        <v>131</v>
      </c>
      <c r="B53" s="18" t="s">
        <v>132</v>
      </c>
      <c r="C53" s="19">
        <v>29000</v>
      </c>
      <c r="D53" s="19">
        <v>0</v>
      </c>
      <c r="E53" s="19">
        <v>29000</v>
      </c>
      <c r="F53" s="19">
        <v>46100</v>
      </c>
      <c r="G53" s="20">
        <f>+F53/E53</f>
        <v>1.589655172413793</v>
      </c>
      <c r="H53" s="19">
        <v>46100</v>
      </c>
      <c r="I53" s="19">
        <v>0</v>
      </c>
      <c r="J53" s="19">
        <v>46100</v>
      </c>
      <c r="K53" s="20">
        <f t="shared" si="0"/>
        <v>1</v>
      </c>
      <c r="L53" s="19">
        <v>0</v>
      </c>
      <c r="M53" s="19">
        <f t="shared" si="1"/>
        <v>17100</v>
      </c>
    </row>
    <row r="54" spans="1:13" ht="15" customHeight="1">
      <c r="A54" s="17" t="s">
        <v>133</v>
      </c>
      <c r="B54" s="18" t="s">
        <v>134</v>
      </c>
      <c r="C54" s="19">
        <v>8800</v>
      </c>
      <c r="D54" s="19">
        <v>0</v>
      </c>
      <c r="E54" s="19">
        <v>8800</v>
      </c>
      <c r="F54" s="19">
        <v>12522.6</v>
      </c>
      <c r="G54" s="20">
        <f>+F54/E54</f>
        <v>1.4230227272727274</v>
      </c>
      <c r="H54" s="19">
        <v>12522.6</v>
      </c>
      <c r="I54" s="19">
        <v>0</v>
      </c>
      <c r="J54" s="19">
        <v>12522.6</v>
      </c>
      <c r="K54" s="20">
        <f t="shared" si="0"/>
        <v>1</v>
      </c>
      <c r="L54" s="19">
        <v>0</v>
      </c>
      <c r="M54" s="19">
        <f t="shared" si="1"/>
        <v>3722.6000000000004</v>
      </c>
    </row>
    <row r="55" spans="1:13" ht="15" customHeight="1">
      <c r="A55" s="17" t="s">
        <v>135</v>
      </c>
      <c r="B55" s="18" t="s">
        <v>136</v>
      </c>
      <c r="C55" s="19">
        <v>190000</v>
      </c>
      <c r="D55" s="19">
        <v>0</v>
      </c>
      <c r="E55" s="19">
        <v>190000</v>
      </c>
      <c r="F55" s="19">
        <v>202808.61</v>
      </c>
      <c r="G55" s="20">
        <f>+F55/E55</f>
        <v>1.0674137368421053</v>
      </c>
      <c r="H55" s="19">
        <v>202808.61</v>
      </c>
      <c r="I55" s="19">
        <v>0</v>
      </c>
      <c r="J55" s="19">
        <v>202808.61</v>
      </c>
      <c r="K55" s="20">
        <f t="shared" si="0"/>
        <v>1</v>
      </c>
      <c r="L55" s="19">
        <v>0</v>
      </c>
      <c r="M55" s="19">
        <f t="shared" si="1"/>
        <v>12808.609999999986</v>
      </c>
    </row>
    <row r="56" spans="1:13" ht="15" customHeight="1">
      <c r="A56" s="17" t="s">
        <v>137</v>
      </c>
      <c r="B56" s="18" t="s">
        <v>138</v>
      </c>
      <c r="C56" s="19">
        <v>22000</v>
      </c>
      <c r="D56" s="19">
        <v>0</v>
      </c>
      <c r="E56" s="19">
        <v>22000</v>
      </c>
      <c r="F56" s="19">
        <v>23626</v>
      </c>
      <c r="G56" s="20">
        <f>+F56/E56</f>
        <v>1.073909090909091</v>
      </c>
      <c r="H56" s="19">
        <v>23626</v>
      </c>
      <c r="I56" s="19">
        <v>0</v>
      </c>
      <c r="J56" s="19">
        <v>23626</v>
      </c>
      <c r="K56" s="20">
        <f t="shared" si="0"/>
        <v>1</v>
      </c>
      <c r="L56" s="19">
        <v>0</v>
      </c>
      <c r="M56" s="19">
        <f t="shared" si="1"/>
        <v>1626</v>
      </c>
    </row>
    <row r="57" spans="1:13" ht="15" customHeight="1">
      <c r="A57" s="17" t="s">
        <v>139</v>
      </c>
      <c r="B57" s="18" t="s">
        <v>140</v>
      </c>
      <c r="C57" s="19">
        <v>682000</v>
      </c>
      <c r="D57" s="19">
        <v>0</v>
      </c>
      <c r="E57" s="19">
        <v>682000</v>
      </c>
      <c r="F57" s="19">
        <v>444359.6</v>
      </c>
      <c r="G57" s="20">
        <f>+F57/E57</f>
        <v>0.6515536656891495</v>
      </c>
      <c r="H57" s="19">
        <v>444359.6</v>
      </c>
      <c r="I57" s="19">
        <v>0</v>
      </c>
      <c r="J57" s="19">
        <v>444359.6</v>
      </c>
      <c r="K57" s="20">
        <f t="shared" si="0"/>
        <v>1</v>
      </c>
      <c r="L57" s="19">
        <v>0</v>
      </c>
      <c r="M57" s="19">
        <f t="shared" si="1"/>
        <v>-237640.40000000002</v>
      </c>
    </row>
    <row r="58" spans="1:13" ht="15" customHeight="1">
      <c r="A58" s="17" t="s">
        <v>141</v>
      </c>
      <c r="B58" s="18" t="s">
        <v>142</v>
      </c>
      <c r="C58" s="19">
        <v>0</v>
      </c>
      <c r="D58" s="19">
        <v>0</v>
      </c>
      <c r="E58" s="19">
        <v>0</v>
      </c>
      <c r="F58" s="19">
        <v>0</v>
      </c>
      <c r="G58" s="20"/>
      <c r="H58" s="19">
        <v>0</v>
      </c>
      <c r="I58" s="19">
        <v>0</v>
      </c>
      <c r="J58" s="19">
        <v>0</v>
      </c>
      <c r="K58" s="20" t="str">
        <f t="shared" si="0"/>
        <v xml:space="preserve"> </v>
      </c>
      <c r="L58" s="19">
        <v>0</v>
      </c>
      <c r="M58" s="19">
        <f t="shared" si="1"/>
        <v>0</v>
      </c>
    </row>
    <row r="59" spans="1:13" ht="15" customHeight="1">
      <c r="A59" s="17" t="s">
        <v>143</v>
      </c>
      <c r="B59" s="18" t="s">
        <v>144</v>
      </c>
      <c r="C59" s="19">
        <v>10000</v>
      </c>
      <c r="D59" s="19">
        <v>0</v>
      </c>
      <c r="E59" s="19">
        <v>10000</v>
      </c>
      <c r="F59" s="19">
        <v>12792</v>
      </c>
      <c r="G59" s="20">
        <f>+F59/E59</f>
        <v>1.2792</v>
      </c>
      <c r="H59" s="19">
        <v>12792</v>
      </c>
      <c r="I59" s="19">
        <v>0</v>
      </c>
      <c r="J59" s="19">
        <v>12792</v>
      </c>
      <c r="K59" s="20">
        <f t="shared" si="0"/>
        <v>1</v>
      </c>
      <c r="L59" s="19">
        <v>0</v>
      </c>
      <c r="M59" s="19">
        <f t="shared" si="1"/>
        <v>2792</v>
      </c>
    </row>
    <row r="60" spans="1:13" ht="15" customHeight="1">
      <c r="A60" s="17" t="s">
        <v>145</v>
      </c>
      <c r="B60" s="18" t="s">
        <v>146</v>
      </c>
      <c r="C60" s="19">
        <v>5300</v>
      </c>
      <c r="D60" s="19">
        <v>0</v>
      </c>
      <c r="E60" s="19">
        <v>5300</v>
      </c>
      <c r="F60" s="19">
        <v>6900.74</v>
      </c>
      <c r="G60" s="20">
        <f>+F60/E60</f>
        <v>1.3020264150943395</v>
      </c>
      <c r="H60" s="19">
        <v>6983.38</v>
      </c>
      <c r="I60" s="19">
        <v>82.64</v>
      </c>
      <c r="J60" s="19">
        <v>6900.74</v>
      </c>
      <c r="K60" s="20">
        <f t="shared" si="0"/>
        <v>1</v>
      </c>
      <c r="L60" s="19">
        <v>0</v>
      </c>
      <c r="M60" s="19">
        <f t="shared" si="1"/>
        <v>1600.7399999999998</v>
      </c>
    </row>
    <row r="61" spans="1:13" ht="15" customHeight="1">
      <c r="A61" s="17" t="s">
        <v>147</v>
      </c>
      <c r="B61" s="18" t="s">
        <v>148</v>
      </c>
      <c r="C61" s="19">
        <v>300</v>
      </c>
      <c r="D61" s="19">
        <v>0</v>
      </c>
      <c r="E61" s="19">
        <v>300</v>
      </c>
      <c r="F61" s="19">
        <v>253</v>
      </c>
      <c r="G61" s="20">
        <f>+F61/E61</f>
        <v>0.8433333333333334</v>
      </c>
      <c r="H61" s="19">
        <v>253</v>
      </c>
      <c r="I61" s="19">
        <v>0</v>
      </c>
      <c r="J61" s="19">
        <v>253</v>
      </c>
      <c r="K61" s="20">
        <f t="shared" si="0"/>
        <v>1</v>
      </c>
      <c r="L61" s="19">
        <v>0</v>
      </c>
      <c r="M61" s="19">
        <f t="shared" si="1"/>
        <v>-47</v>
      </c>
    </row>
    <row r="62" spans="1:13" ht="15" customHeight="1">
      <c r="A62" s="17" t="s">
        <v>149</v>
      </c>
      <c r="B62" s="18" t="s">
        <v>150</v>
      </c>
      <c r="C62" s="19">
        <v>1000</v>
      </c>
      <c r="D62" s="19">
        <v>0</v>
      </c>
      <c r="E62" s="19">
        <v>1000</v>
      </c>
      <c r="F62" s="19">
        <v>0</v>
      </c>
      <c r="G62" s="20">
        <f>+F62/E62</f>
        <v>0</v>
      </c>
      <c r="H62" s="19">
        <v>0</v>
      </c>
      <c r="I62" s="19">
        <v>0</v>
      </c>
      <c r="J62" s="19">
        <v>0</v>
      </c>
      <c r="K62" s="20" t="str">
        <f t="shared" si="0"/>
        <v xml:space="preserve"> </v>
      </c>
      <c r="L62" s="19">
        <v>0</v>
      </c>
      <c r="M62" s="19">
        <f t="shared" si="1"/>
        <v>-1000</v>
      </c>
    </row>
    <row r="63" spans="1:13" ht="15" customHeight="1">
      <c r="A63" s="17" t="s">
        <v>151</v>
      </c>
      <c r="B63" s="18" t="s">
        <v>152</v>
      </c>
      <c r="C63" s="19">
        <v>10700</v>
      </c>
      <c r="D63" s="19">
        <v>0</v>
      </c>
      <c r="E63" s="19">
        <v>10700</v>
      </c>
      <c r="F63" s="19">
        <v>9917.35</v>
      </c>
      <c r="G63" s="20">
        <f>+F63/E63</f>
        <v>0.926855140186916</v>
      </c>
      <c r="H63" s="19">
        <v>9917.35</v>
      </c>
      <c r="I63" s="19">
        <v>0</v>
      </c>
      <c r="J63" s="19">
        <v>9917.35</v>
      </c>
      <c r="K63" s="20">
        <f t="shared" si="0"/>
        <v>1</v>
      </c>
      <c r="L63" s="19">
        <v>0</v>
      </c>
      <c r="M63" s="19">
        <f t="shared" si="1"/>
        <v>-782.6499999999996</v>
      </c>
    </row>
    <row r="64" spans="1:13" ht="15" customHeight="1">
      <c r="A64" s="17" t="s">
        <v>153</v>
      </c>
      <c r="B64" s="18" t="s">
        <v>154</v>
      </c>
      <c r="C64" s="19">
        <v>264000</v>
      </c>
      <c r="D64" s="19">
        <v>0</v>
      </c>
      <c r="E64" s="19">
        <v>264000</v>
      </c>
      <c r="F64" s="19">
        <v>278299.3</v>
      </c>
      <c r="G64" s="20">
        <f>+F64/E64</f>
        <v>1.054164015151515</v>
      </c>
      <c r="H64" s="19">
        <v>198144.74</v>
      </c>
      <c r="I64" s="19">
        <v>0</v>
      </c>
      <c r="J64" s="19">
        <v>198144.74</v>
      </c>
      <c r="K64" s="20">
        <f t="shared" si="0"/>
        <v>0.7119843276644965</v>
      </c>
      <c r="L64" s="19">
        <v>80154.56</v>
      </c>
      <c r="M64" s="19">
        <f t="shared" si="1"/>
        <v>14299.299999999988</v>
      </c>
    </row>
    <row r="65" spans="1:13" ht="15" customHeight="1">
      <c r="A65" s="17" t="s">
        <v>155</v>
      </c>
      <c r="B65" s="18" t="s">
        <v>156</v>
      </c>
      <c r="C65" s="19">
        <v>11600</v>
      </c>
      <c r="D65" s="19">
        <v>0</v>
      </c>
      <c r="E65" s="19">
        <v>11600</v>
      </c>
      <c r="F65" s="19">
        <v>20377.3</v>
      </c>
      <c r="G65" s="20">
        <f>+F65/E65</f>
        <v>1.7566637931034481</v>
      </c>
      <c r="H65" s="19">
        <v>20377.3</v>
      </c>
      <c r="I65" s="19">
        <v>0</v>
      </c>
      <c r="J65" s="19">
        <v>20377.3</v>
      </c>
      <c r="K65" s="20">
        <f t="shared" si="0"/>
        <v>1</v>
      </c>
      <c r="L65" s="19">
        <v>0</v>
      </c>
      <c r="M65" s="19">
        <f t="shared" si="1"/>
        <v>8777.3</v>
      </c>
    </row>
    <row r="66" spans="1:13" ht="15" customHeight="1">
      <c r="A66" s="17" t="s">
        <v>157</v>
      </c>
      <c r="B66" s="18" t="s">
        <v>158</v>
      </c>
      <c r="C66" s="19">
        <v>0</v>
      </c>
      <c r="D66" s="19">
        <v>0</v>
      </c>
      <c r="E66" s="19">
        <v>0</v>
      </c>
      <c r="F66" s="19">
        <v>35</v>
      </c>
      <c r="G66" s="20"/>
      <c r="H66" s="19">
        <v>35</v>
      </c>
      <c r="I66" s="19">
        <v>0</v>
      </c>
      <c r="J66" s="19">
        <v>35</v>
      </c>
      <c r="K66" s="20">
        <f t="shared" si="0"/>
        <v>1</v>
      </c>
      <c r="L66" s="19">
        <v>0</v>
      </c>
      <c r="M66" s="19">
        <f t="shared" si="1"/>
        <v>35</v>
      </c>
    </row>
    <row r="67" spans="1:13" ht="15" customHeight="1">
      <c r="A67" s="17" t="s">
        <v>159</v>
      </c>
      <c r="B67" s="18" t="s">
        <v>160</v>
      </c>
      <c r="C67" s="19">
        <v>30</v>
      </c>
      <c r="D67" s="19">
        <v>0</v>
      </c>
      <c r="E67" s="19">
        <v>30</v>
      </c>
      <c r="F67" s="19">
        <v>0</v>
      </c>
      <c r="G67" s="20">
        <f>+F67/E67</f>
        <v>0</v>
      </c>
      <c r="H67" s="19">
        <v>0</v>
      </c>
      <c r="I67" s="19">
        <v>0</v>
      </c>
      <c r="J67" s="19">
        <v>0</v>
      </c>
      <c r="K67" s="20" t="str">
        <f aca="true" t="shared" si="2" ref="K67:K130">IF(F67=0," ",+J67/F67)</f>
        <v xml:space="preserve"> </v>
      </c>
      <c r="L67" s="19">
        <v>0</v>
      </c>
      <c r="M67" s="19">
        <f aca="true" t="shared" si="3" ref="M67:M130">+F67-E67</f>
        <v>-30</v>
      </c>
    </row>
    <row r="68" spans="1:13" ht="15" customHeight="1">
      <c r="A68" s="17" t="s">
        <v>161</v>
      </c>
      <c r="B68" s="18" t="s">
        <v>162</v>
      </c>
      <c r="C68" s="19">
        <v>0</v>
      </c>
      <c r="D68" s="19">
        <v>0</v>
      </c>
      <c r="E68" s="19">
        <v>0</v>
      </c>
      <c r="F68" s="19">
        <v>57.76</v>
      </c>
      <c r="G68" s="20"/>
      <c r="H68" s="19">
        <v>57.76</v>
      </c>
      <c r="I68" s="19">
        <v>0</v>
      </c>
      <c r="J68" s="19">
        <v>57.76</v>
      </c>
      <c r="K68" s="20">
        <f t="shared" si="2"/>
        <v>1</v>
      </c>
      <c r="L68" s="19">
        <v>0</v>
      </c>
      <c r="M68" s="19">
        <f t="shared" si="3"/>
        <v>57.76</v>
      </c>
    </row>
    <row r="69" spans="1:13" ht="15" customHeight="1">
      <c r="A69" s="17" t="s">
        <v>163</v>
      </c>
      <c r="B69" s="18" t="s">
        <v>164</v>
      </c>
      <c r="C69" s="19">
        <v>820</v>
      </c>
      <c r="D69" s="19">
        <v>0</v>
      </c>
      <c r="E69" s="19">
        <v>820</v>
      </c>
      <c r="F69" s="19">
        <v>1626.74</v>
      </c>
      <c r="G69" s="20">
        <f>+F69/E69</f>
        <v>1.983829268292683</v>
      </c>
      <c r="H69" s="19">
        <v>1626.74</v>
      </c>
      <c r="I69" s="19">
        <v>0</v>
      </c>
      <c r="J69" s="19">
        <v>1626.74</v>
      </c>
      <c r="K69" s="20">
        <f t="shared" si="2"/>
        <v>1</v>
      </c>
      <c r="L69" s="19">
        <v>0</v>
      </c>
      <c r="M69" s="19">
        <f t="shared" si="3"/>
        <v>806.74</v>
      </c>
    </row>
    <row r="70" spans="1:13" ht="15" customHeight="1">
      <c r="A70" s="17" t="s">
        <v>165</v>
      </c>
      <c r="B70" s="18" t="s">
        <v>166</v>
      </c>
      <c r="C70" s="19">
        <v>310</v>
      </c>
      <c r="D70" s="19">
        <v>0</v>
      </c>
      <c r="E70" s="19">
        <v>310</v>
      </c>
      <c r="F70" s="19">
        <v>137.42</v>
      </c>
      <c r="G70" s="20">
        <f>+F70/E70</f>
        <v>0.4432903225806451</v>
      </c>
      <c r="H70" s="19">
        <v>137.42</v>
      </c>
      <c r="I70" s="19">
        <v>0</v>
      </c>
      <c r="J70" s="19">
        <v>137.42</v>
      </c>
      <c r="K70" s="20">
        <f t="shared" si="2"/>
        <v>1</v>
      </c>
      <c r="L70" s="19">
        <v>0</v>
      </c>
      <c r="M70" s="19">
        <f t="shared" si="3"/>
        <v>-172.58</v>
      </c>
    </row>
    <row r="71" spans="1:13" ht="15" customHeight="1">
      <c r="A71" s="17" t="s">
        <v>167</v>
      </c>
      <c r="B71" s="18" t="s">
        <v>168</v>
      </c>
      <c r="C71" s="19">
        <v>133308</v>
      </c>
      <c r="D71" s="19">
        <v>0</v>
      </c>
      <c r="E71" s="19">
        <v>133308</v>
      </c>
      <c r="F71" s="19">
        <v>0</v>
      </c>
      <c r="G71" s="20">
        <f>+F71/E71</f>
        <v>0</v>
      </c>
      <c r="H71" s="19">
        <v>0</v>
      </c>
      <c r="I71" s="19">
        <v>0</v>
      </c>
      <c r="J71" s="19">
        <v>0</v>
      </c>
      <c r="K71" s="20" t="str">
        <f t="shared" si="2"/>
        <v xml:space="preserve"> </v>
      </c>
      <c r="L71" s="19">
        <v>0</v>
      </c>
      <c r="M71" s="19">
        <f t="shared" si="3"/>
        <v>-133308</v>
      </c>
    </row>
    <row r="72" spans="1:13" ht="15" customHeight="1">
      <c r="A72" s="17" t="s">
        <v>169</v>
      </c>
      <c r="B72" s="18" t="s">
        <v>170</v>
      </c>
      <c r="C72" s="19">
        <v>27000</v>
      </c>
      <c r="D72" s="19">
        <v>0</v>
      </c>
      <c r="E72" s="19">
        <v>27000</v>
      </c>
      <c r="F72" s="19">
        <v>554796.82</v>
      </c>
      <c r="G72" s="20">
        <f>+F72/E72</f>
        <v>20.54803037037037</v>
      </c>
      <c r="H72" s="19">
        <v>340353.23</v>
      </c>
      <c r="I72" s="19">
        <v>0</v>
      </c>
      <c r="J72" s="19">
        <v>340353.23</v>
      </c>
      <c r="K72" s="20">
        <f t="shared" si="2"/>
        <v>0.6134736496867448</v>
      </c>
      <c r="L72" s="19">
        <v>214443.59</v>
      </c>
      <c r="M72" s="19">
        <f t="shared" si="3"/>
        <v>527796.82</v>
      </c>
    </row>
    <row r="73" spans="1:13" ht="15" customHeight="1">
      <c r="A73" s="17" t="s">
        <v>171</v>
      </c>
      <c r="B73" s="18" t="s">
        <v>172</v>
      </c>
      <c r="C73" s="19">
        <v>3000</v>
      </c>
      <c r="D73" s="19">
        <v>0</v>
      </c>
      <c r="E73" s="19">
        <v>3000</v>
      </c>
      <c r="F73" s="19">
        <v>1416.76</v>
      </c>
      <c r="G73" s="20">
        <f>+F73/E73</f>
        <v>0.4722533333333333</v>
      </c>
      <c r="H73" s="19">
        <v>1416.76</v>
      </c>
      <c r="I73" s="19">
        <v>0</v>
      </c>
      <c r="J73" s="19">
        <v>1416.76</v>
      </c>
      <c r="K73" s="20">
        <f t="shared" si="2"/>
        <v>1</v>
      </c>
      <c r="L73" s="19">
        <v>0</v>
      </c>
      <c r="M73" s="19">
        <f t="shared" si="3"/>
        <v>-1583.24</v>
      </c>
    </row>
    <row r="74" spans="1:13" ht="15" customHeight="1">
      <c r="A74" s="17" t="s">
        <v>173</v>
      </c>
      <c r="B74" s="18" t="s">
        <v>174</v>
      </c>
      <c r="C74" s="19">
        <v>4300</v>
      </c>
      <c r="D74" s="19">
        <v>0</v>
      </c>
      <c r="E74" s="19">
        <v>4300</v>
      </c>
      <c r="F74" s="19">
        <v>213.35</v>
      </c>
      <c r="G74" s="20">
        <f>+F74/E74</f>
        <v>0.04961627906976744</v>
      </c>
      <c r="H74" s="19">
        <v>213.35</v>
      </c>
      <c r="I74" s="19">
        <v>0</v>
      </c>
      <c r="J74" s="19">
        <v>213.35</v>
      </c>
      <c r="K74" s="20">
        <f t="shared" si="2"/>
        <v>1</v>
      </c>
      <c r="L74" s="19">
        <v>0</v>
      </c>
      <c r="M74" s="19">
        <f t="shared" si="3"/>
        <v>-4086.65</v>
      </c>
    </row>
    <row r="75" spans="1:13" ht="15" customHeight="1">
      <c r="A75" s="17" t="s">
        <v>175</v>
      </c>
      <c r="B75" s="18" t="s">
        <v>176</v>
      </c>
      <c r="C75" s="19">
        <v>110000</v>
      </c>
      <c r="D75" s="19">
        <v>0</v>
      </c>
      <c r="E75" s="19">
        <v>110000</v>
      </c>
      <c r="F75" s="19">
        <v>23805.22</v>
      </c>
      <c r="G75" s="20">
        <f>+F75/E75</f>
        <v>0.21641109090909091</v>
      </c>
      <c r="H75" s="19">
        <v>25492.36</v>
      </c>
      <c r="I75" s="19">
        <v>1687.14</v>
      </c>
      <c r="J75" s="19">
        <v>23805.22</v>
      </c>
      <c r="K75" s="20">
        <f t="shared" si="2"/>
        <v>1</v>
      </c>
      <c r="L75" s="19">
        <v>0</v>
      </c>
      <c r="M75" s="19">
        <f t="shared" si="3"/>
        <v>-86194.78</v>
      </c>
    </row>
    <row r="76" spans="1:13" ht="15" customHeight="1">
      <c r="A76" s="17" t="s">
        <v>177</v>
      </c>
      <c r="B76" s="18" t="s">
        <v>178</v>
      </c>
      <c r="C76" s="19">
        <v>1530000</v>
      </c>
      <c r="D76" s="19">
        <v>0</v>
      </c>
      <c r="E76" s="19">
        <v>1530000</v>
      </c>
      <c r="F76" s="19">
        <v>1139361.49</v>
      </c>
      <c r="G76" s="20">
        <f>+F76/E76</f>
        <v>0.7446807124183007</v>
      </c>
      <c r="H76" s="19">
        <v>276898.27</v>
      </c>
      <c r="I76" s="19">
        <v>6769.21</v>
      </c>
      <c r="J76" s="19">
        <v>270129.06</v>
      </c>
      <c r="K76" s="20">
        <f t="shared" si="2"/>
        <v>0.23708810800688024</v>
      </c>
      <c r="L76" s="19">
        <v>869232.43</v>
      </c>
      <c r="M76" s="19">
        <f t="shared" si="3"/>
        <v>-390638.51</v>
      </c>
    </row>
    <row r="77" spans="1:13" ht="15" customHeight="1">
      <c r="A77" s="17" t="s">
        <v>179</v>
      </c>
      <c r="B77" s="18" t="s">
        <v>180</v>
      </c>
      <c r="C77" s="19">
        <v>3099430.82</v>
      </c>
      <c r="D77" s="19">
        <v>0</v>
      </c>
      <c r="E77" s="19">
        <v>3099430.82</v>
      </c>
      <c r="F77" s="19">
        <v>75793.54</v>
      </c>
      <c r="G77" s="20">
        <f>+F77/E77</f>
        <v>0.024454018947904763</v>
      </c>
      <c r="H77" s="19">
        <v>82601.52</v>
      </c>
      <c r="I77" s="19">
        <v>6807.98</v>
      </c>
      <c r="J77" s="19">
        <v>75793.54</v>
      </c>
      <c r="K77" s="20">
        <f t="shared" si="2"/>
        <v>1</v>
      </c>
      <c r="L77" s="19">
        <v>0</v>
      </c>
      <c r="M77" s="19">
        <f t="shared" si="3"/>
        <v>-3023637.28</v>
      </c>
    </row>
    <row r="78" spans="1:13" ht="15" customHeight="1">
      <c r="A78" s="17" t="s">
        <v>181</v>
      </c>
      <c r="B78" s="18" t="s">
        <v>182</v>
      </c>
      <c r="C78" s="19">
        <v>16000</v>
      </c>
      <c r="D78" s="19">
        <v>0</v>
      </c>
      <c r="E78" s="19">
        <v>16000</v>
      </c>
      <c r="F78" s="19">
        <v>500</v>
      </c>
      <c r="G78" s="20">
        <f>+F78/E78</f>
        <v>0.03125</v>
      </c>
      <c r="H78" s="19">
        <v>300</v>
      </c>
      <c r="I78" s="19">
        <v>0</v>
      </c>
      <c r="J78" s="19">
        <v>300</v>
      </c>
      <c r="K78" s="20">
        <f t="shared" si="2"/>
        <v>0.6</v>
      </c>
      <c r="L78" s="19">
        <v>200</v>
      </c>
      <c r="M78" s="19">
        <f t="shared" si="3"/>
        <v>-15500</v>
      </c>
    </row>
    <row r="79" spans="1:13" ht="15" customHeight="1">
      <c r="A79" s="17" t="s">
        <v>183</v>
      </c>
      <c r="B79" s="18" t="s">
        <v>184</v>
      </c>
      <c r="C79" s="19">
        <v>3700</v>
      </c>
      <c r="D79" s="19">
        <v>0</v>
      </c>
      <c r="E79" s="19">
        <v>3700</v>
      </c>
      <c r="F79" s="19">
        <v>2153.25</v>
      </c>
      <c r="G79" s="20">
        <f>+F79/E79</f>
        <v>0.5819594594594595</v>
      </c>
      <c r="H79" s="19">
        <v>1365</v>
      </c>
      <c r="I79" s="19">
        <v>0</v>
      </c>
      <c r="J79" s="19">
        <v>1365</v>
      </c>
      <c r="K79" s="20">
        <f t="shared" si="2"/>
        <v>0.6339254615116684</v>
      </c>
      <c r="L79" s="19">
        <v>788.25</v>
      </c>
      <c r="M79" s="19">
        <f t="shared" si="3"/>
        <v>-1546.75</v>
      </c>
    </row>
    <row r="80" spans="1:13" ht="15" customHeight="1">
      <c r="A80" s="17" t="s">
        <v>185</v>
      </c>
      <c r="B80" s="18" t="s">
        <v>186</v>
      </c>
      <c r="C80" s="19">
        <v>1433706.56</v>
      </c>
      <c r="D80" s="19">
        <v>0</v>
      </c>
      <c r="E80" s="19">
        <v>1433706.56</v>
      </c>
      <c r="F80" s="19">
        <v>1246361.77</v>
      </c>
      <c r="G80" s="20">
        <f>+F80/E80</f>
        <v>0.8693283582381042</v>
      </c>
      <c r="H80" s="19">
        <v>1254862.84</v>
      </c>
      <c r="I80" s="19">
        <v>8501.07</v>
      </c>
      <c r="J80" s="19">
        <v>1246361.77</v>
      </c>
      <c r="K80" s="20">
        <f t="shared" si="2"/>
        <v>1</v>
      </c>
      <c r="L80" s="19">
        <v>0</v>
      </c>
      <c r="M80" s="19">
        <f t="shared" si="3"/>
        <v>-187344.79000000004</v>
      </c>
    </row>
    <row r="81" spans="1:13" ht="15" customHeight="1">
      <c r="A81" s="17" t="s">
        <v>187</v>
      </c>
      <c r="B81" s="18" t="s">
        <v>188</v>
      </c>
      <c r="C81" s="19">
        <v>971447.76</v>
      </c>
      <c r="D81" s="19">
        <v>0</v>
      </c>
      <c r="E81" s="19">
        <v>971447.76</v>
      </c>
      <c r="F81" s="19">
        <v>793950.02</v>
      </c>
      <c r="G81" s="20">
        <f>+F81/E81</f>
        <v>0.8172853473870793</v>
      </c>
      <c r="H81" s="19">
        <v>771391.68</v>
      </c>
      <c r="I81" s="19">
        <v>9431.36</v>
      </c>
      <c r="J81" s="19">
        <v>761960.32</v>
      </c>
      <c r="K81" s="20">
        <f t="shared" si="2"/>
        <v>0.9597081690356276</v>
      </c>
      <c r="L81" s="19">
        <v>31989.7</v>
      </c>
      <c r="M81" s="19">
        <f t="shared" si="3"/>
        <v>-177497.74</v>
      </c>
    </row>
    <row r="82" spans="1:13" ht="15" customHeight="1">
      <c r="A82" s="17" t="s">
        <v>189</v>
      </c>
      <c r="B82" s="18" t="s">
        <v>190</v>
      </c>
      <c r="C82" s="19">
        <v>2949504.58</v>
      </c>
      <c r="D82" s="19">
        <v>0</v>
      </c>
      <c r="E82" s="19">
        <v>2949504.58</v>
      </c>
      <c r="F82" s="19">
        <v>375811.75</v>
      </c>
      <c r="G82" s="20">
        <f>+F82/E82</f>
        <v>0.12741521154037333</v>
      </c>
      <c r="H82" s="19">
        <v>351130.64</v>
      </c>
      <c r="I82" s="19">
        <v>0</v>
      </c>
      <c r="J82" s="19">
        <v>351130.64</v>
      </c>
      <c r="K82" s="20">
        <f t="shared" si="2"/>
        <v>0.9343258692683238</v>
      </c>
      <c r="L82" s="19">
        <v>24681.11</v>
      </c>
      <c r="M82" s="19">
        <f t="shared" si="3"/>
        <v>-2573692.83</v>
      </c>
    </row>
    <row r="83" spans="1:13" ht="15" customHeight="1">
      <c r="A83" s="17" t="s">
        <v>191</v>
      </c>
      <c r="B83" s="18" t="s">
        <v>192</v>
      </c>
      <c r="C83" s="19">
        <v>0</v>
      </c>
      <c r="D83" s="19">
        <v>0</v>
      </c>
      <c r="E83" s="19">
        <v>0</v>
      </c>
      <c r="F83" s="19">
        <v>0</v>
      </c>
      <c r="G83" s="20"/>
      <c r="H83" s="19">
        <v>0</v>
      </c>
      <c r="I83" s="19">
        <v>0</v>
      </c>
      <c r="J83" s="19">
        <v>0</v>
      </c>
      <c r="K83" s="20" t="str">
        <f t="shared" si="2"/>
        <v xml:space="preserve"> </v>
      </c>
      <c r="L83" s="19">
        <v>0</v>
      </c>
      <c r="M83" s="19">
        <f t="shared" si="3"/>
        <v>0</v>
      </c>
    </row>
    <row r="84" spans="1:13" ht="15" customHeight="1">
      <c r="A84" s="17" t="s">
        <v>193</v>
      </c>
      <c r="B84" s="18" t="s">
        <v>194</v>
      </c>
      <c r="C84" s="19">
        <v>9000</v>
      </c>
      <c r="D84" s="19">
        <v>0</v>
      </c>
      <c r="E84" s="19">
        <v>9000</v>
      </c>
      <c r="F84" s="19">
        <v>49704.16</v>
      </c>
      <c r="G84" s="20">
        <f>+F84/E84</f>
        <v>5.522684444444445</v>
      </c>
      <c r="H84" s="19">
        <v>49704.16</v>
      </c>
      <c r="I84" s="19">
        <v>0</v>
      </c>
      <c r="J84" s="19">
        <v>49704.16</v>
      </c>
      <c r="K84" s="20">
        <f t="shared" si="2"/>
        <v>1</v>
      </c>
      <c r="L84" s="19">
        <v>0</v>
      </c>
      <c r="M84" s="19">
        <f t="shared" si="3"/>
        <v>40704.16</v>
      </c>
    </row>
    <row r="85" spans="1:13" ht="15" customHeight="1">
      <c r="A85" s="17" t="s">
        <v>195</v>
      </c>
      <c r="B85" s="18" t="s">
        <v>196</v>
      </c>
      <c r="C85" s="19">
        <v>10000</v>
      </c>
      <c r="D85" s="19">
        <v>0</v>
      </c>
      <c r="E85" s="19">
        <v>10000</v>
      </c>
      <c r="F85" s="19">
        <v>4386.77</v>
      </c>
      <c r="G85" s="20">
        <f>+F85/E85</f>
        <v>0.43867700000000004</v>
      </c>
      <c r="H85" s="19">
        <v>4320.98</v>
      </c>
      <c r="I85" s="19">
        <v>0</v>
      </c>
      <c r="J85" s="19">
        <v>4320.98</v>
      </c>
      <c r="K85" s="20">
        <f t="shared" si="2"/>
        <v>0.9850026329167016</v>
      </c>
      <c r="L85" s="19">
        <v>65.79</v>
      </c>
      <c r="M85" s="19">
        <f t="shared" si="3"/>
        <v>-5613.23</v>
      </c>
    </row>
    <row r="86" spans="1:13" ht="15" customHeight="1">
      <c r="A86" s="17" t="s">
        <v>197</v>
      </c>
      <c r="B86" s="18" t="s">
        <v>198</v>
      </c>
      <c r="C86" s="19">
        <v>0</v>
      </c>
      <c r="D86" s="19">
        <v>0</v>
      </c>
      <c r="E86" s="19">
        <v>0</v>
      </c>
      <c r="F86" s="19">
        <v>19.94</v>
      </c>
      <c r="G86" s="20"/>
      <c r="H86" s="19">
        <v>19.97</v>
      </c>
      <c r="I86" s="19">
        <v>0.03</v>
      </c>
      <c r="J86" s="19">
        <v>19.94</v>
      </c>
      <c r="K86" s="20">
        <f t="shared" si="2"/>
        <v>1</v>
      </c>
      <c r="L86" s="19">
        <v>0</v>
      </c>
      <c r="M86" s="19">
        <f t="shared" si="3"/>
        <v>19.94</v>
      </c>
    </row>
    <row r="87" spans="1:13" ht="15" customHeight="1">
      <c r="A87" s="17" t="s">
        <v>9</v>
      </c>
      <c r="B87" s="18" t="s">
        <v>10</v>
      </c>
      <c r="C87" s="19">
        <v>0</v>
      </c>
      <c r="D87" s="19">
        <v>0</v>
      </c>
      <c r="E87" s="19">
        <v>0</v>
      </c>
      <c r="F87" s="19">
        <v>117507.65</v>
      </c>
      <c r="G87" s="20"/>
      <c r="H87" s="19">
        <v>117507.65</v>
      </c>
      <c r="I87" s="19">
        <v>0</v>
      </c>
      <c r="J87" s="19">
        <v>117507.65</v>
      </c>
      <c r="K87" s="20">
        <f t="shared" si="2"/>
        <v>1</v>
      </c>
      <c r="L87" s="19">
        <v>0</v>
      </c>
      <c r="M87" s="19">
        <f t="shared" si="3"/>
        <v>117507.65</v>
      </c>
    </row>
    <row r="88" spans="1:13" ht="15" customHeight="1">
      <c r="A88" s="17" t="s">
        <v>199</v>
      </c>
      <c r="B88" s="18" t="s">
        <v>200</v>
      </c>
      <c r="C88" s="19">
        <v>84000</v>
      </c>
      <c r="D88" s="19">
        <v>0</v>
      </c>
      <c r="E88" s="19">
        <v>84000</v>
      </c>
      <c r="F88" s="19">
        <v>310888.18</v>
      </c>
      <c r="G88" s="20">
        <f>+F88/E88</f>
        <v>3.7010497619047618</v>
      </c>
      <c r="H88" s="19">
        <v>24196.79</v>
      </c>
      <c r="I88" s="19">
        <v>0</v>
      </c>
      <c r="J88" s="19">
        <v>24196.79</v>
      </c>
      <c r="K88" s="20">
        <f t="shared" si="2"/>
        <v>0.07783116746349122</v>
      </c>
      <c r="L88" s="19">
        <v>286691.39</v>
      </c>
      <c r="M88" s="19">
        <f t="shared" si="3"/>
        <v>226888.18</v>
      </c>
    </row>
    <row r="89" spans="1:13" ht="15" customHeight="1">
      <c r="A89" s="17" t="s">
        <v>201</v>
      </c>
      <c r="B89" s="18" t="s">
        <v>202</v>
      </c>
      <c r="C89" s="19">
        <v>15000</v>
      </c>
      <c r="D89" s="19">
        <v>0</v>
      </c>
      <c r="E89" s="19">
        <v>15000</v>
      </c>
      <c r="F89" s="19">
        <v>0</v>
      </c>
      <c r="G89" s="20">
        <f>+F89/E89</f>
        <v>0</v>
      </c>
      <c r="H89" s="19">
        <v>0</v>
      </c>
      <c r="I89" s="19">
        <v>0</v>
      </c>
      <c r="J89" s="19">
        <v>0</v>
      </c>
      <c r="K89" s="20" t="str">
        <f t="shared" si="2"/>
        <v xml:space="preserve"> </v>
      </c>
      <c r="L89" s="19">
        <v>0</v>
      </c>
      <c r="M89" s="19">
        <f t="shared" si="3"/>
        <v>-15000</v>
      </c>
    </row>
    <row r="90" spans="1:13" ht="15" customHeight="1">
      <c r="A90" s="17" t="s">
        <v>203</v>
      </c>
      <c r="B90" s="18" t="s">
        <v>204</v>
      </c>
      <c r="C90" s="19">
        <v>71000</v>
      </c>
      <c r="D90" s="19">
        <v>0</v>
      </c>
      <c r="E90" s="19">
        <v>71000</v>
      </c>
      <c r="F90" s="19">
        <v>126450.31</v>
      </c>
      <c r="G90" s="20">
        <f>+F90/E90</f>
        <v>1.7809902816901408</v>
      </c>
      <c r="H90" s="19">
        <v>139049.12</v>
      </c>
      <c r="I90" s="19">
        <v>12598.81</v>
      </c>
      <c r="J90" s="19">
        <v>126450.31</v>
      </c>
      <c r="K90" s="20">
        <f t="shared" si="2"/>
        <v>1</v>
      </c>
      <c r="L90" s="19">
        <v>0</v>
      </c>
      <c r="M90" s="19">
        <f t="shared" si="3"/>
        <v>55450.31</v>
      </c>
    </row>
    <row r="91" spans="1:13" ht="15" customHeight="1">
      <c r="A91" s="17" t="s">
        <v>205</v>
      </c>
      <c r="B91" s="18" t="s">
        <v>206</v>
      </c>
      <c r="C91" s="19">
        <v>10000</v>
      </c>
      <c r="D91" s="19">
        <v>0</v>
      </c>
      <c r="E91" s="19">
        <v>10000</v>
      </c>
      <c r="F91" s="19">
        <v>16315.09</v>
      </c>
      <c r="G91" s="20">
        <f>+F91/E91</f>
        <v>1.631509</v>
      </c>
      <c r="H91" s="19">
        <v>16315.09</v>
      </c>
      <c r="I91" s="19">
        <v>0</v>
      </c>
      <c r="J91" s="19">
        <v>16315.09</v>
      </c>
      <c r="K91" s="20">
        <f t="shared" si="2"/>
        <v>1</v>
      </c>
      <c r="L91" s="19">
        <v>0</v>
      </c>
      <c r="M91" s="19">
        <f t="shared" si="3"/>
        <v>6315.09</v>
      </c>
    </row>
    <row r="92" spans="1:13" ht="15" customHeight="1">
      <c r="A92" s="17" t="s">
        <v>207</v>
      </c>
      <c r="B92" s="18" t="s">
        <v>208</v>
      </c>
      <c r="C92" s="19">
        <v>88000</v>
      </c>
      <c r="D92" s="19">
        <v>0</v>
      </c>
      <c r="E92" s="19">
        <v>88000</v>
      </c>
      <c r="F92" s="19">
        <v>56047.49</v>
      </c>
      <c r="G92" s="20">
        <f>+F92/E92</f>
        <v>0.6369032954545454</v>
      </c>
      <c r="H92" s="19">
        <v>56047.49</v>
      </c>
      <c r="I92" s="19">
        <v>0</v>
      </c>
      <c r="J92" s="19">
        <v>56047.49</v>
      </c>
      <c r="K92" s="20">
        <f t="shared" si="2"/>
        <v>1</v>
      </c>
      <c r="L92" s="19">
        <v>0</v>
      </c>
      <c r="M92" s="19">
        <f t="shared" si="3"/>
        <v>-31952.510000000002</v>
      </c>
    </row>
    <row r="93" spans="1:13" ht="15" customHeight="1">
      <c r="A93" s="17" t="s">
        <v>209</v>
      </c>
      <c r="B93" s="18" t="s">
        <v>210</v>
      </c>
      <c r="C93" s="19">
        <v>898000</v>
      </c>
      <c r="D93" s="19">
        <v>0</v>
      </c>
      <c r="E93" s="19">
        <v>898000</v>
      </c>
      <c r="F93" s="19">
        <v>374552.37</v>
      </c>
      <c r="G93" s="20">
        <f>+F93/E93</f>
        <v>0.41709618040089086</v>
      </c>
      <c r="H93" s="19">
        <v>374552.36</v>
      </c>
      <c r="I93" s="19">
        <v>0</v>
      </c>
      <c r="J93" s="19">
        <v>374552.36</v>
      </c>
      <c r="K93" s="20">
        <f t="shared" si="2"/>
        <v>0.9999999733014638</v>
      </c>
      <c r="L93" s="19">
        <v>0.01</v>
      </c>
      <c r="M93" s="19">
        <f t="shared" si="3"/>
        <v>-523447.63</v>
      </c>
    </row>
    <row r="94" spans="1:13" ht="15" customHeight="1">
      <c r="A94" s="17" t="s">
        <v>211</v>
      </c>
      <c r="B94" s="18" t="s">
        <v>212</v>
      </c>
      <c r="C94" s="19">
        <v>0</v>
      </c>
      <c r="D94" s="19">
        <v>0</v>
      </c>
      <c r="E94" s="19">
        <v>0</v>
      </c>
      <c r="F94" s="19">
        <v>0</v>
      </c>
      <c r="G94" s="20"/>
      <c r="H94" s="19">
        <v>0</v>
      </c>
      <c r="I94" s="19">
        <v>0</v>
      </c>
      <c r="J94" s="19">
        <v>0</v>
      </c>
      <c r="K94" s="20" t="str">
        <f t="shared" si="2"/>
        <v xml:space="preserve"> </v>
      </c>
      <c r="L94" s="19">
        <v>0</v>
      </c>
      <c r="M94" s="19">
        <f t="shared" si="3"/>
        <v>0</v>
      </c>
    </row>
    <row r="95" spans="1:13" ht="15" customHeight="1">
      <c r="A95" s="17" t="s">
        <v>213</v>
      </c>
      <c r="B95" s="18" t="s">
        <v>214</v>
      </c>
      <c r="C95" s="19">
        <v>340342.93</v>
      </c>
      <c r="D95" s="19">
        <v>0</v>
      </c>
      <c r="E95" s="19">
        <v>340342.93</v>
      </c>
      <c r="F95" s="19">
        <v>343285.07</v>
      </c>
      <c r="G95" s="20">
        <f>+F95/E95</f>
        <v>1.0086446338109625</v>
      </c>
      <c r="H95" s="19">
        <v>343285.07</v>
      </c>
      <c r="I95" s="19">
        <v>0</v>
      </c>
      <c r="J95" s="19">
        <v>343285.07</v>
      </c>
      <c r="K95" s="20">
        <f t="shared" si="2"/>
        <v>1</v>
      </c>
      <c r="L95" s="19">
        <v>0</v>
      </c>
      <c r="M95" s="19">
        <f t="shared" si="3"/>
        <v>2942.140000000014</v>
      </c>
    </row>
    <row r="96" spans="1:13" ht="15" customHeight="1">
      <c r="A96" s="17" t="s">
        <v>215</v>
      </c>
      <c r="B96" s="18" t="s">
        <v>216</v>
      </c>
      <c r="C96" s="19">
        <v>41916130</v>
      </c>
      <c r="D96" s="19">
        <v>0</v>
      </c>
      <c r="E96" s="19">
        <v>41916130</v>
      </c>
      <c r="F96" s="19">
        <v>43048997.64</v>
      </c>
      <c r="G96" s="20">
        <f>+F96/E96</f>
        <v>1.0270270094114127</v>
      </c>
      <c r="H96" s="19">
        <v>43490244.96</v>
      </c>
      <c r="I96" s="19">
        <v>441247.32</v>
      </c>
      <c r="J96" s="19">
        <v>43048997.64</v>
      </c>
      <c r="K96" s="20">
        <f t="shared" si="2"/>
        <v>1</v>
      </c>
      <c r="L96" s="19">
        <v>0</v>
      </c>
      <c r="M96" s="19">
        <f t="shared" si="3"/>
        <v>1132867.6400000006</v>
      </c>
    </row>
    <row r="97" spans="1:13" ht="15" customHeight="1">
      <c r="A97" s="17" t="s">
        <v>217</v>
      </c>
      <c r="B97" s="18" t="s">
        <v>218</v>
      </c>
      <c r="C97" s="19">
        <v>390000</v>
      </c>
      <c r="D97" s="19">
        <v>0</v>
      </c>
      <c r="E97" s="19">
        <v>390000</v>
      </c>
      <c r="F97" s="19">
        <v>517581.02</v>
      </c>
      <c r="G97" s="20">
        <f>+F97/E97</f>
        <v>1.3271308205128205</v>
      </c>
      <c r="H97" s="19">
        <v>385239.47</v>
      </c>
      <c r="I97" s="19">
        <v>0</v>
      </c>
      <c r="J97" s="19">
        <v>385239.47</v>
      </c>
      <c r="K97" s="20">
        <f t="shared" si="2"/>
        <v>0.7443075675379286</v>
      </c>
      <c r="L97" s="19">
        <v>132341.55</v>
      </c>
      <c r="M97" s="19">
        <f t="shared" si="3"/>
        <v>127581.02000000002</v>
      </c>
    </row>
    <row r="98" spans="1:13" ht="15" customHeight="1">
      <c r="A98" s="17" t="s">
        <v>11</v>
      </c>
      <c r="B98" s="18" t="s">
        <v>12</v>
      </c>
      <c r="C98" s="19">
        <v>370263.54</v>
      </c>
      <c r="D98" s="19">
        <v>0</v>
      </c>
      <c r="E98" s="19">
        <v>370263.54</v>
      </c>
      <c r="F98" s="19">
        <v>36025.5</v>
      </c>
      <c r="G98" s="20">
        <f>+F98/E98</f>
        <v>0.09729691451661701</v>
      </c>
      <c r="H98" s="19">
        <v>36025.5</v>
      </c>
      <c r="I98" s="19">
        <v>0</v>
      </c>
      <c r="J98" s="19">
        <v>36025.5</v>
      </c>
      <c r="K98" s="20">
        <f t="shared" si="2"/>
        <v>1</v>
      </c>
      <c r="L98" s="19">
        <v>0</v>
      </c>
      <c r="M98" s="19">
        <f t="shared" si="3"/>
        <v>-334238.04</v>
      </c>
    </row>
    <row r="99" spans="1:13" ht="15" customHeight="1">
      <c r="A99" s="17" t="s">
        <v>219</v>
      </c>
      <c r="B99" s="18" t="s">
        <v>220</v>
      </c>
      <c r="C99" s="19">
        <v>126471.2</v>
      </c>
      <c r="D99" s="19">
        <v>0</v>
      </c>
      <c r="E99" s="19">
        <v>126471.2</v>
      </c>
      <c r="F99" s="19">
        <v>188203.14</v>
      </c>
      <c r="G99" s="20">
        <f>+F99/E99</f>
        <v>1.488110652860098</v>
      </c>
      <c r="H99" s="19">
        <v>188203.14</v>
      </c>
      <c r="I99" s="19">
        <v>0</v>
      </c>
      <c r="J99" s="19">
        <v>188203.14</v>
      </c>
      <c r="K99" s="20">
        <f t="shared" si="2"/>
        <v>1</v>
      </c>
      <c r="L99" s="19">
        <v>0</v>
      </c>
      <c r="M99" s="19">
        <f t="shared" si="3"/>
        <v>61731.94000000002</v>
      </c>
    </row>
    <row r="100" spans="1:13" ht="15" customHeight="1">
      <c r="A100" s="17" t="s">
        <v>221</v>
      </c>
      <c r="B100" s="18" t="s">
        <v>222</v>
      </c>
      <c r="C100" s="19">
        <v>0</v>
      </c>
      <c r="D100" s="19">
        <v>0</v>
      </c>
      <c r="E100" s="19">
        <v>0</v>
      </c>
      <c r="F100" s="19">
        <v>2344.79</v>
      </c>
      <c r="G100" s="20"/>
      <c r="H100" s="19">
        <v>2344.79</v>
      </c>
      <c r="I100" s="19">
        <v>0</v>
      </c>
      <c r="J100" s="19">
        <v>2344.79</v>
      </c>
      <c r="K100" s="20">
        <f t="shared" si="2"/>
        <v>1</v>
      </c>
      <c r="L100" s="19">
        <v>0</v>
      </c>
      <c r="M100" s="19">
        <f t="shared" si="3"/>
        <v>2344.79</v>
      </c>
    </row>
    <row r="101" spans="1:13" ht="15" customHeight="1">
      <c r="A101" s="17" t="s">
        <v>223</v>
      </c>
      <c r="B101" s="18" t="s">
        <v>224</v>
      </c>
      <c r="C101" s="19">
        <v>0</v>
      </c>
      <c r="D101" s="19">
        <v>100581.2</v>
      </c>
      <c r="E101" s="19">
        <v>100581.2</v>
      </c>
      <c r="F101" s="19">
        <v>62545.2</v>
      </c>
      <c r="G101" s="20">
        <f>+F101/E101</f>
        <v>0.6218378782516016</v>
      </c>
      <c r="H101" s="19">
        <v>76225.2</v>
      </c>
      <c r="I101" s="19">
        <v>13680</v>
      </c>
      <c r="J101" s="19">
        <v>62545.2</v>
      </c>
      <c r="K101" s="20">
        <f t="shared" si="2"/>
        <v>1</v>
      </c>
      <c r="L101" s="19">
        <v>0</v>
      </c>
      <c r="M101" s="19">
        <f t="shared" si="3"/>
        <v>-38036</v>
      </c>
    </row>
    <row r="102" spans="1:13" ht="15" customHeight="1">
      <c r="A102" s="17" t="s">
        <v>13</v>
      </c>
      <c r="B102" s="18" t="s">
        <v>14</v>
      </c>
      <c r="C102" s="19">
        <v>0</v>
      </c>
      <c r="D102" s="19">
        <v>67200</v>
      </c>
      <c r="E102" s="19">
        <v>67200</v>
      </c>
      <c r="F102" s="19">
        <v>0</v>
      </c>
      <c r="G102" s="20">
        <f>+F102/E102</f>
        <v>0</v>
      </c>
      <c r="H102" s="19">
        <v>0</v>
      </c>
      <c r="I102" s="19">
        <v>0</v>
      </c>
      <c r="J102" s="19">
        <v>0</v>
      </c>
      <c r="K102" s="20" t="str">
        <f t="shared" si="2"/>
        <v xml:space="preserve"> </v>
      </c>
      <c r="L102" s="19">
        <v>0</v>
      </c>
      <c r="M102" s="19">
        <f t="shared" si="3"/>
        <v>-67200</v>
      </c>
    </row>
    <row r="103" spans="1:13" ht="15" customHeight="1">
      <c r="A103" s="17" t="s">
        <v>225</v>
      </c>
      <c r="B103" s="18" t="s">
        <v>226</v>
      </c>
      <c r="C103" s="19">
        <v>9365509.52</v>
      </c>
      <c r="D103" s="19">
        <v>0</v>
      </c>
      <c r="E103" s="19">
        <v>9365509.52</v>
      </c>
      <c r="F103" s="19">
        <v>9365509.52</v>
      </c>
      <c r="G103" s="20">
        <f>+F103/E103</f>
        <v>1</v>
      </c>
      <c r="H103" s="19">
        <v>9365509.52</v>
      </c>
      <c r="I103" s="19">
        <v>0</v>
      </c>
      <c r="J103" s="19">
        <v>9365509.52</v>
      </c>
      <c r="K103" s="20">
        <f t="shared" si="2"/>
        <v>1</v>
      </c>
      <c r="L103" s="19">
        <v>0</v>
      </c>
      <c r="M103" s="19">
        <f t="shared" si="3"/>
        <v>0</v>
      </c>
    </row>
    <row r="104" spans="1:13" ht="15" customHeight="1">
      <c r="A104" s="17" t="s">
        <v>227</v>
      </c>
      <c r="B104" s="18" t="s">
        <v>228</v>
      </c>
      <c r="C104" s="19">
        <v>7385300</v>
      </c>
      <c r="D104" s="19">
        <v>1294081</v>
      </c>
      <c r="E104" s="19">
        <v>8679381</v>
      </c>
      <c r="F104" s="19">
        <v>5790573.43</v>
      </c>
      <c r="G104" s="20">
        <f>+F104/E104</f>
        <v>0.6671643323412119</v>
      </c>
      <c r="H104" s="19">
        <v>5790573.43</v>
      </c>
      <c r="I104" s="19">
        <v>0</v>
      </c>
      <c r="J104" s="19">
        <v>5790573.43</v>
      </c>
      <c r="K104" s="20">
        <f t="shared" si="2"/>
        <v>1</v>
      </c>
      <c r="L104" s="19">
        <v>0</v>
      </c>
      <c r="M104" s="19">
        <f t="shared" si="3"/>
        <v>-2888807.5700000003</v>
      </c>
    </row>
    <row r="105" spans="1:13" ht="15" customHeight="1">
      <c r="A105" s="17" t="s">
        <v>15</v>
      </c>
      <c r="B105" s="18" t="s">
        <v>16</v>
      </c>
      <c r="C105" s="19">
        <v>128000</v>
      </c>
      <c r="D105" s="19">
        <v>4755.13</v>
      </c>
      <c r="E105" s="19">
        <v>132755.13</v>
      </c>
      <c r="F105" s="19">
        <v>143352.53</v>
      </c>
      <c r="G105" s="20">
        <f>+F105/E105</f>
        <v>1.0798266703516466</v>
      </c>
      <c r="H105" s="19">
        <v>143352.53</v>
      </c>
      <c r="I105" s="19">
        <v>0</v>
      </c>
      <c r="J105" s="19">
        <v>143352.53</v>
      </c>
      <c r="K105" s="20">
        <f t="shared" si="2"/>
        <v>1</v>
      </c>
      <c r="L105" s="19">
        <v>0</v>
      </c>
      <c r="M105" s="19">
        <f t="shared" si="3"/>
        <v>10597.399999999994</v>
      </c>
    </row>
    <row r="106" spans="1:13" ht="15" customHeight="1">
      <c r="A106" s="17" t="s">
        <v>17</v>
      </c>
      <c r="B106" s="18" t="s">
        <v>18</v>
      </c>
      <c r="C106" s="19">
        <v>0</v>
      </c>
      <c r="D106" s="19">
        <v>0</v>
      </c>
      <c r="E106" s="19">
        <v>0</v>
      </c>
      <c r="F106" s="19">
        <v>-329.6</v>
      </c>
      <c r="G106" s="20"/>
      <c r="H106" s="19">
        <v>0</v>
      </c>
      <c r="I106" s="19">
        <v>329.6</v>
      </c>
      <c r="J106" s="19">
        <v>-329.6</v>
      </c>
      <c r="K106" s="20">
        <f t="shared" si="2"/>
        <v>1</v>
      </c>
      <c r="L106" s="19">
        <v>0</v>
      </c>
      <c r="M106" s="19">
        <f t="shared" si="3"/>
        <v>-329.6</v>
      </c>
    </row>
    <row r="107" spans="1:13" ht="15" customHeight="1">
      <c r="A107" s="17" t="s">
        <v>229</v>
      </c>
      <c r="B107" s="18" t="s">
        <v>230</v>
      </c>
      <c r="C107" s="19">
        <v>42332</v>
      </c>
      <c r="D107" s="19">
        <v>0</v>
      </c>
      <c r="E107" s="19">
        <v>42332</v>
      </c>
      <c r="F107" s="19">
        <v>75617.66</v>
      </c>
      <c r="G107" s="20">
        <f>+F107/E107</f>
        <v>1.7863001984314468</v>
      </c>
      <c r="H107" s="19">
        <v>75617.66</v>
      </c>
      <c r="I107" s="19">
        <v>0</v>
      </c>
      <c r="J107" s="19">
        <v>75617.66</v>
      </c>
      <c r="K107" s="20">
        <f t="shared" si="2"/>
        <v>1</v>
      </c>
      <c r="L107" s="19">
        <v>0</v>
      </c>
      <c r="M107" s="19">
        <f t="shared" si="3"/>
        <v>33285.66</v>
      </c>
    </row>
    <row r="108" spans="1:13" ht="15" customHeight="1">
      <c r="A108" s="17" t="s">
        <v>231</v>
      </c>
      <c r="B108" s="18" t="s">
        <v>232</v>
      </c>
      <c r="C108" s="19">
        <v>8298.66</v>
      </c>
      <c r="D108" s="19">
        <v>0</v>
      </c>
      <c r="E108" s="19">
        <v>8298.66</v>
      </c>
      <c r="F108" s="19">
        <v>0</v>
      </c>
      <c r="G108" s="20">
        <f>+F108/E108</f>
        <v>0</v>
      </c>
      <c r="H108" s="19">
        <v>0</v>
      </c>
      <c r="I108" s="19">
        <v>0</v>
      </c>
      <c r="J108" s="19">
        <v>0</v>
      </c>
      <c r="K108" s="20" t="str">
        <f t="shared" si="2"/>
        <v xml:space="preserve"> </v>
      </c>
      <c r="L108" s="19">
        <v>0</v>
      </c>
      <c r="M108" s="19">
        <f t="shared" si="3"/>
        <v>-8298.66</v>
      </c>
    </row>
    <row r="109" spans="1:13" ht="15" customHeight="1">
      <c r="A109" s="17" t="s">
        <v>233</v>
      </c>
      <c r="B109" s="18" t="s">
        <v>234</v>
      </c>
      <c r="C109" s="19">
        <v>0</v>
      </c>
      <c r="D109" s="19">
        <v>0</v>
      </c>
      <c r="E109" s="19">
        <v>0</v>
      </c>
      <c r="F109" s="19">
        <v>6000</v>
      </c>
      <c r="G109" s="20"/>
      <c r="H109" s="19">
        <v>6000</v>
      </c>
      <c r="I109" s="19">
        <v>0</v>
      </c>
      <c r="J109" s="19">
        <v>6000</v>
      </c>
      <c r="K109" s="20">
        <f t="shared" si="2"/>
        <v>1</v>
      </c>
      <c r="L109" s="19">
        <v>0</v>
      </c>
      <c r="M109" s="19">
        <f t="shared" si="3"/>
        <v>6000</v>
      </c>
    </row>
    <row r="110" spans="1:13" ht="15" customHeight="1">
      <c r="A110" s="17" t="s">
        <v>235</v>
      </c>
      <c r="B110" s="18" t="s">
        <v>236</v>
      </c>
      <c r="C110" s="19">
        <v>0</v>
      </c>
      <c r="D110" s="19">
        <v>5602643.48</v>
      </c>
      <c r="E110" s="19">
        <v>5602643.48</v>
      </c>
      <c r="F110" s="19">
        <v>4791206.03</v>
      </c>
      <c r="G110" s="20">
        <f>+F110/E110</f>
        <v>0.8551688229142862</v>
      </c>
      <c r="H110" s="19">
        <v>5477811.41</v>
      </c>
      <c r="I110" s="19">
        <v>686605.38</v>
      </c>
      <c r="J110" s="19">
        <v>4791206.03</v>
      </c>
      <c r="K110" s="20">
        <f t="shared" si="2"/>
        <v>1</v>
      </c>
      <c r="L110" s="19">
        <v>0</v>
      </c>
      <c r="M110" s="19">
        <f t="shared" si="3"/>
        <v>-811437.4500000002</v>
      </c>
    </row>
    <row r="111" spans="1:13" ht="15" customHeight="1">
      <c r="A111" s="17" t="s">
        <v>237</v>
      </c>
      <c r="B111" s="18" t="s">
        <v>238</v>
      </c>
      <c r="C111" s="19">
        <v>0</v>
      </c>
      <c r="D111" s="19">
        <v>0</v>
      </c>
      <c r="E111" s="19">
        <v>0</v>
      </c>
      <c r="F111" s="19">
        <v>64259.47</v>
      </c>
      <c r="G111" s="20"/>
      <c r="H111" s="19">
        <v>64259.47</v>
      </c>
      <c r="I111" s="19">
        <v>0</v>
      </c>
      <c r="J111" s="19">
        <v>64259.47</v>
      </c>
      <c r="K111" s="20">
        <f t="shared" si="2"/>
        <v>1</v>
      </c>
      <c r="L111" s="19">
        <v>0</v>
      </c>
      <c r="M111" s="19">
        <f t="shared" si="3"/>
        <v>64259.47</v>
      </c>
    </row>
    <row r="112" spans="1:13" ht="15" customHeight="1">
      <c r="A112" s="17" t="s">
        <v>239</v>
      </c>
      <c r="B112" s="18" t="s">
        <v>240</v>
      </c>
      <c r="C112" s="19">
        <v>0</v>
      </c>
      <c r="D112" s="19">
        <v>0</v>
      </c>
      <c r="E112" s="19">
        <v>0</v>
      </c>
      <c r="F112" s="19">
        <v>1000</v>
      </c>
      <c r="G112" s="20"/>
      <c r="H112" s="19">
        <v>1000</v>
      </c>
      <c r="I112" s="19">
        <v>0</v>
      </c>
      <c r="J112" s="19">
        <v>1000</v>
      </c>
      <c r="K112" s="20">
        <f t="shared" si="2"/>
        <v>1</v>
      </c>
      <c r="L112" s="19">
        <v>0</v>
      </c>
      <c r="M112" s="19">
        <f t="shared" si="3"/>
        <v>1000</v>
      </c>
    </row>
    <row r="113" spans="1:13" ht="15" customHeight="1">
      <c r="A113" s="17" t="s">
        <v>19</v>
      </c>
      <c r="B113" s="18" t="s">
        <v>20</v>
      </c>
      <c r="C113" s="19">
        <v>0</v>
      </c>
      <c r="D113" s="19">
        <v>246249.96</v>
      </c>
      <c r="E113" s="19">
        <v>246249.96</v>
      </c>
      <c r="F113" s="19">
        <v>249127.09</v>
      </c>
      <c r="G113" s="20">
        <f>+F113/E113</f>
        <v>1.011683778547619</v>
      </c>
      <c r="H113" s="19">
        <v>249127.09</v>
      </c>
      <c r="I113" s="19">
        <v>0</v>
      </c>
      <c r="J113" s="19">
        <v>249127.09</v>
      </c>
      <c r="K113" s="20">
        <f t="shared" si="2"/>
        <v>1</v>
      </c>
      <c r="L113" s="19">
        <v>0</v>
      </c>
      <c r="M113" s="19">
        <f t="shared" si="3"/>
        <v>2877.1300000000047</v>
      </c>
    </row>
    <row r="114" spans="1:13" ht="15" customHeight="1">
      <c r="A114" s="17" t="s">
        <v>241</v>
      </c>
      <c r="B114" s="18" t="s">
        <v>242</v>
      </c>
      <c r="C114" s="19">
        <v>47.52</v>
      </c>
      <c r="D114" s="19">
        <v>0</v>
      </c>
      <c r="E114" s="19">
        <v>47.52</v>
      </c>
      <c r="F114" s="19">
        <v>47.72</v>
      </c>
      <c r="G114" s="20">
        <f>+F114/E114</f>
        <v>1.004208754208754</v>
      </c>
      <c r="H114" s="19">
        <v>0</v>
      </c>
      <c r="I114" s="19">
        <v>0</v>
      </c>
      <c r="J114" s="19">
        <v>0</v>
      </c>
      <c r="K114" s="20">
        <f t="shared" si="2"/>
        <v>0</v>
      </c>
      <c r="L114" s="19">
        <v>47.72</v>
      </c>
      <c r="M114" s="19">
        <f t="shared" si="3"/>
        <v>0.19999999999999574</v>
      </c>
    </row>
    <row r="115" spans="1:13" ht="15" customHeight="1">
      <c r="A115" s="17" t="s">
        <v>243</v>
      </c>
      <c r="B115" s="18" t="s">
        <v>244</v>
      </c>
      <c r="C115" s="19">
        <v>159135.28</v>
      </c>
      <c r="D115" s="19">
        <v>0</v>
      </c>
      <c r="E115" s="19">
        <v>159135.28</v>
      </c>
      <c r="F115" s="19">
        <v>203470.33</v>
      </c>
      <c r="G115" s="20">
        <f>+F115/E115</f>
        <v>1.278599754875223</v>
      </c>
      <c r="H115" s="19">
        <v>0</v>
      </c>
      <c r="I115" s="19">
        <v>0</v>
      </c>
      <c r="J115" s="19">
        <v>0</v>
      </c>
      <c r="K115" s="20">
        <f t="shared" si="2"/>
        <v>0</v>
      </c>
      <c r="L115" s="19">
        <v>203470.33</v>
      </c>
      <c r="M115" s="19">
        <f t="shared" si="3"/>
        <v>44335.04999999999</v>
      </c>
    </row>
    <row r="116" spans="1:13" ht="15" customHeight="1">
      <c r="A116" s="17" t="s">
        <v>245</v>
      </c>
      <c r="B116" s="18" t="s">
        <v>246</v>
      </c>
      <c r="C116" s="19">
        <v>28800</v>
      </c>
      <c r="D116" s="19">
        <v>0</v>
      </c>
      <c r="E116" s="19">
        <v>28800</v>
      </c>
      <c r="F116" s="19">
        <v>5561.99</v>
      </c>
      <c r="G116" s="20">
        <f>+F116/E116</f>
        <v>0.19312465277777777</v>
      </c>
      <c r="H116" s="19">
        <v>5562.56</v>
      </c>
      <c r="I116" s="19">
        <v>0.57</v>
      </c>
      <c r="J116" s="19">
        <v>5561.99</v>
      </c>
      <c r="K116" s="20">
        <f t="shared" si="2"/>
        <v>1</v>
      </c>
      <c r="L116" s="19">
        <v>0</v>
      </c>
      <c r="M116" s="19">
        <f t="shared" si="3"/>
        <v>-23238.010000000002</v>
      </c>
    </row>
    <row r="117" spans="1:13" ht="15" customHeight="1">
      <c r="A117" s="17" t="s">
        <v>247</v>
      </c>
      <c r="B117" s="18" t="s">
        <v>248</v>
      </c>
      <c r="C117" s="19">
        <v>99364.67</v>
      </c>
      <c r="D117" s="19">
        <v>0</v>
      </c>
      <c r="E117" s="19">
        <v>99364.67</v>
      </c>
      <c r="F117" s="19">
        <v>30000</v>
      </c>
      <c r="G117" s="20">
        <f>+F117/E117</f>
        <v>0.30191817675236077</v>
      </c>
      <c r="H117" s="19">
        <v>30000</v>
      </c>
      <c r="I117" s="19">
        <v>0</v>
      </c>
      <c r="J117" s="19">
        <v>30000</v>
      </c>
      <c r="K117" s="20">
        <f t="shared" si="2"/>
        <v>1</v>
      </c>
      <c r="L117" s="19">
        <v>0</v>
      </c>
      <c r="M117" s="19">
        <f t="shared" si="3"/>
        <v>-69364.67</v>
      </c>
    </row>
    <row r="118" spans="1:13" ht="15" customHeight="1">
      <c r="A118" s="17" t="s">
        <v>249</v>
      </c>
      <c r="B118" s="18" t="s">
        <v>250</v>
      </c>
      <c r="C118" s="19">
        <v>160000</v>
      </c>
      <c r="D118" s="19">
        <v>0</v>
      </c>
      <c r="E118" s="19">
        <v>160000</v>
      </c>
      <c r="F118" s="19">
        <v>187303.27</v>
      </c>
      <c r="G118" s="20">
        <f>+F118/E118</f>
        <v>1.1706454375</v>
      </c>
      <c r="H118" s="19">
        <v>28896.62</v>
      </c>
      <c r="I118" s="19">
        <v>805.8</v>
      </c>
      <c r="J118" s="19">
        <v>28090.82</v>
      </c>
      <c r="K118" s="20">
        <f t="shared" si="2"/>
        <v>0.14997506450367898</v>
      </c>
      <c r="L118" s="19">
        <v>159212.45</v>
      </c>
      <c r="M118" s="19">
        <f t="shared" si="3"/>
        <v>27303.26999999999</v>
      </c>
    </row>
    <row r="119" spans="1:13" ht="15" customHeight="1">
      <c r="A119" s="17" t="s">
        <v>251</v>
      </c>
      <c r="B119" s="18" t="s">
        <v>252</v>
      </c>
      <c r="C119" s="19">
        <v>1133000</v>
      </c>
      <c r="D119" s="19">
        <v>0</v>
      </c>
      <c r="E119" s="19">
        <v>1133000</v>
      </c>
      <c r="F119" s="19">
        <v>1229392.99</v>
      </c>
      <c r="G119" s="20">
        <f>+F119/E119</f>
        <v>1.0850776610767874</v>
      </c>
      <c r="H119" s="19">
        <v>695433.65</v>
      </c>
      <c r="I119" s="19">
        <v>0</v>
      </c>
      <c r="J119" s="19">
        <v>695433.65</v>
      </c>
      <c r="K119" s="20">
        <f t="shared" si="2"/>
        <v>0.5656723729976694</v>
      </c>
      <c r="L119" s="19">
        <v>533959.34</v>
      </c>
      <c r="M119" s="19">
        <f t="shared" si="3"/>
        <v>96392.98999999999</v>
      </c>
    </row>
    <row r="120" spans="1:13" ht="15" customHeight="1">
      <c r="A120" s="17" t="s">
        <v>253</v>
      </c>
      <c r="B120" s="18" t="s">
        <v>254</v>
      </c>
      <c r="C120" s="19">
        <v>300000</v>
      </c>
      <c r="D120" s="19">
        <v>0</v>
      </c>
      <c r="E120" s="19">
        <v>300000</v>
      </c>
      <c r="F120" s="19">
        <v>452985.11</v>
      </c>
      <c r="G120" s="20">
        <f>+F120/E120</f>
        <v>1.5099503666666667</v>
      </c>
      <c r="H120" s="19">
        <v>218945.65</v>
      </c>
      <c r="I120" s="19">
        <v>0</v>
      </c>
      <c r="J120" s="19">
        <v>218945.65</v>
      </c>
      <c r="K120" s="20">
        <f t="shared" si="2"/>
        <v>0.4833396179402012</v>
      </c>
      <c r="L120" s="19">
        <v>234039.46</v>
      </c>
      <c r="M120" s="19">
        <f t="shared" si="3"/>
        <v>152985.11</v>
      </c>
    </row>
    <row r="121" spans="1:13" ht="15" customHeight="1">
      <c r="A121" s="17" t="s">
        <v>255</v>
      </c>
      <c r="B121" s="18" t="s">
        <v>256</v>
      </c>
      <c r="C121" s="19">
        <v>170000</v>
      </c>
      <c r="D121" s="19">
        <v>0</v>
      </c>
      <c r="E121" s="19">
        <v>170000</v>
      </c>
      <c r="F121" s="19">
        <v>100000</v>
      </c>
      <c r="G121" s="20">
        <f>+F121/E121</f>
        <v>0.5882352941176471</v>
      </c>
      <c r="H121" s="19">
        <v>0</v>
      </c>
      <c r="I121" s="19">
        <v>0</v>
      </c>
      <c r="J121" s="19">
        <v>0</v>
      </c>
      <c r="K121" s="20">
        <f t="shared" si="2"/>
        <v>0</v>
      </c>
      <c r="L121" s="19">
        <v>100000</v>
      </c>
      <c r="M121" s="19">
        <f t="shared" si="3"/>
        <v>-70000</v>
      </c>
    </row>
    <row r="122" spans="1:13" ht="15" customHeight="1">
      <c r="A122" s="17" t="s">
        <v>21</v>
      </c>
      <c r="B122" s="18" t="s">
        <v>22</v>
      </c>
      <c r="C122" s="19">
        <v>116000</v>
      </c>
      <c r="D122" s="19">
        <v>0</v>
      </c>
      <c r="E122" s="19">
        <v>116000</v>
      </c>
      <c r="F122" s="19">
        <v>3827.5</v>
      </c>
      <c r="G122" s="20">
        <f>+F122/E122</f>
        <v>0.03299568965517241</v>
      </c>
      <c r="H122" s="19">
        <v>2637.5</v>
      </c>
      <c r="I122" s="19">
        <v>0</v>
      </c>
      <c r="J122" s="19">
        <v>2637.5</v>
      </c>
      <c r="K122" s="20">
        <f t="shared" si="2"/>
        <v>0.6890920966688439</v>
      </c>
      <c r="L122" s="19">
        <v>1190</v>
      </c>
      <c r="M122" s="19">
        <f t="shared" si="3"/>
        <v>-112172.5</v>
      </c>
    </row>
    <row r="123" spans="1:13" ht="15" customHeight="1">
      <c r="A123" s="17" t="s">
        <v>257</v>
      </c>
      <c r="B123" s="18" t="s">
        <v>258</v>
      </c>
      <c r="C123" s="19">
        <v>50000</v>
      </c>
      <c r="D123" s="19">
        <v>0</v>
      </c>
      <c r="E123" s="19">
        <v>50000</v>
      </c>
      <c r="F123" s="19">
        <v>0</v>
      </c>
      <c r="G123" s="20">
        <f>+F123/E123</f>
        <v>0</v>
      </c>
      <c r="H123" s="19">
        <v>0</v>
      </c>
      <c r="I123" s="19">
        <v>0</v>
      </c>
      <c r="J123" s="19">
        <v>0</v>
      </c>
      <c r="K123" s="20" t="str">
        <f t="shared" si="2"/>
        <v xml:space="preserve"> </v>
      </c>
      <c r="L123" s="19">
        <v>0</v>
      </c>
      <c r="M123" s="19">
        <f t="shared" si="3"/>
        <v>-50000</v>
      </c>
    </row>
    <row r="124" spans="1:13" ht="15" customHeight="1">
      <c r="A124" s="17" t="s">
        <v>259</v>
      </c>
      <c r="B124" s="18" t="s">
        <v>260</v>
      </c>
      <c r="C124" s="19">
        <v>500</v>
      </c>
      <c r="D124" s="19">
        <v>0</v>
      </c>
      <c r="E124" s="19">
        <v>500</v>
      </c>
      <c r="F124" s="19">
        <v>0</v>
      </c>
      <c r="G124" s="20">
        <f>+F124/E124</f>
        <v>0</v>
      </c>
      <c r="H124" s="19">
        <v>0</v>
      </c>
      <c r="I124" s="19">
        <v>0</v>
      </c>
      <c r="J124" s="19">
        <v>0</v>
      </c>
      <c r="K124" s="20" t="str">
        <f t="shared" si="2"/>
        <v xml:space="preserve"> </v>
      </c>
      <c r="L124" s="19">
        <v>0</v>
      </c>
      <c r="M124" s="19">
        <f t="shared" si="3"/>
        <v>-500</v>
      </c>
    </row>
    <row r="125" spans="1:13" ht="15" customHeight="1">
      <c r="A125" s="17" t="s">
        <v>23</v>
      </c>
      <c r="B125" s="18" t="s">
        <v>24</v>
      </c>
      <c r="C125" s="19">
        <v>245000</v>
      </c>
      <c r="D125" s="19">
        <v>0</v>
      </c>
      <c r="E125" s="19">
        <v>245000</v>
      </c>
      <c r="F125" s="19">
        <v>0</v>
      </c>
      <c r="G125" s="20">
        <f>+F125/E125</f>
        <v>0</v>
      </c>
      <c r="H125" s="19">
        <v>0</v>
      </c>
      <c r="I125" s="19">
        <v>0</v>
      </c>
      <c r="J125" s="19">
        <v>0</v>
      </c>
      <c r="K125" s="20" t="str">
        <f t="shared" si="2"/>
        <v xml:space="preserve"> </v>
      </c>
      <c r="L125" s="19">
        <v>0</v>
      </c>
      <c r="M125" s="19">
        <f t="shared" si="3"/>
        <v>-245000</v>
      </c>
    </row>
    <row r="126" spans="1:13" ht="15" customHeight="1">
      <c r="A126" s="17" t="s">
        <v>261</v>
      </c>
      <c r="B126" s="18" t="s">
        <v>262</v>
      </c>
      <c r="C126" s="19">
        <v>3596684.26</v>
      </c>
      <c r="D126" s="19">
        <v>0</v>
      </c>
      <c r="E126" s="19">
        <v>3596684.26</v>
      </c>
      <c r="F126" s="19">
        <v>50000</v>
      </c>
      <c r="G126" s="20">
        <f>+F126/E126</f>
        <v>0.013901692888660737</v>
      </c>
      <c r="H126" s="19">
        <v>50000</v>
      </c>
      <c r="I126" s="19">
        <v>0</v>
      </c>
      <c r="J126" s="19">
        <v>50000</v>
      </c>
      <c r="K126" s="20">
        <f t="shared" si="2"/>
        <v>1</v>
      </c>
      <c r="L126" s="19">
        <v>0</v>
      </c>
      <c r="M126" s="19">
        <f t="shared" si="3"/>
        <v>-3546684.26</v>
      </c>
    </row>
    <row r="127" spans="1:13" ht="15" customHeight="1">
      <c r="A127" s="17" t="s">
        <v>263</v>
      </c>
      <c r="B127" s="18" t="s">
        <v>264</v>
      </c>
      <c r="C127" s="19">
        <v>0</v>
      </c>
      <c r="D127" s="19">
        <v>0</v>
      </c>
      <c r="E127" s="19">
        <v>0</v>
      </c>
      <c r="F127" s="19">
        <v>0</v>
      </c>
      <c r="G127" s="20"/>
      <c r="H127" s="19">
        <v>0</v>
      </c>
      <c r="I127" s="19">
        <v>0</v>
      </c>
      <c r="J127" s="19">
        <v>0</v>
      </c>
      <c r="K127" s="20" t="str">
        <f t="shared" si="2"/>
        <v xml:space="preserve"> </v>
      </c>
      <c r="L127" s="19">
        <v>0</v>
      </c>
      <c r="M127" s="19">
        <f t="shared" si="3"/>
        <v>0</v>
      </c>
    </row>
    <row r="128" spans="1:13" ht="15" customHeight="1">
      <c r="A128" s="17" t="s">
        <v>265</v>
      </c>
      <c r="B128" s="18" t="s">
        <v>266</v>
      </c>
      <c r="C128" s="19">
        <v>4705709.6</v>
      </c>
      <c r="D128" s="19">
        <v>0</v>
      </c>
      <c r="E128" s="19">
        <v>4705709.6</v>
      </c>
      <c r="F128" s="19">
        <v>-1114096.86</v>
      </c>
      <c r="G128" s="20">
        <f>+F128/E128</f>
        <v>-0.23675427399939855</v>
      </c>
      <c r="H128" s="19">
        <v>457474.5</v>
      </c>
      <c r="I128" s="19">
        <v>1571571.36</v>
      </c>
      <c r="J128" s="19">
        <v>-1114096.86</v>
      </c>
      <c r="K128" s="20">
        <f t="shared" si="2"/>
        <v>1</v>
      </c>
      <c r="L128" s="19">
        <v>0</v>
      </c>
      <c r="M128" s="19">
        <f t="shared" si="3"/>
        <v>-5819806.46</v>
      </c>
    </row>
    <row r="129" spans="1:13" ht="15" customHeight="1">
      <c r="A129" s="17" t="s">
        <v>267</v>
      </c>
      <c r="B129" s="18" t="s">
        <v>268</v>
      </c>
      <c r="C129" s="19">
        <v>0</v>
      </c>
      <c r="D129" s="19">
        <v>0</v>
      </c>
      <c r="E129" s="19">
        <v>0</v>
      </c>
      <c r="F129" s="19">
        <v>0</v>
      </c>
      <c r="G129" s="20"/>
      <c r="H129" s="19">
        <v>0</v>
      </c>
      <c r="I129" s="19">
        <v>0</v>
      </c>
      <c r="J129" s="19">
        <v>0</v>
      </c>
      <c r="K129" s="20" t="str">
        <f t="shared" si="2"/>
        <v xml:space="preserve"> </v>
      </c>
      <c r="L129" s="19">
        <v>0</v>
      </c>
      <c r="M129" s="19">
        <f t="shared" si="3"/>
        <v>0</v>
      </c>
    </row>
    <row r="130" spans="1:13" ht="15" customHeight="1">
      <c r="A130" s="17" t="s">
        <v>269</v>
      </c>
      <c r="B130" s="18" t="s">
        <v>270</v>
      </c>
      <c r="C130" s="19">
        <v>0</v>
      </c>
      <c r="D130" s="19">
        <v>0</v>
      </c>
      <c r="E130" s="19">
        <v>0</v>
      </c>
      <c r="F130" s="19">
        <v>0</v>
      </c>
      <c r="G130" s="20"/>
      <c r="H130" s="19">
        <v>0</v>
      </c>
      <c r="I130" s="19">
        <v>0</v>
      </c>
      <c r="J130" s="19">
        <v>0</v>
      </c>
      <c r="K130" s="20" t="str">
        <f t="shared" si="2"/>
        <v xml:space="preserve"> </v>
      </c>
      <c r="L130" s="19">
        <v>0</v>
      </c>
      <c r="M130" s="19">
        <f t="shared" si="3"/>
        <v>0</v>
      </c>
    </row>
    <row r="131" spans="1:13" ht="15" customHeight="1">
      <c r="A131" s="17" t="s">
        <v>25</v>
      </c>
      <c r="B131" s="18" t="s">
        <v>26</v>
      </c>
      <c r="C131" s="19">
        <v>0</v>
      </c>
      <c r="D131" s="19">
        <v>32367.5</v>
      </c>
      <c r="E131" s="19">
        <v>32367.5</v>
      </c>
      <c r="F131" s="19">
        <v>24275.63</v>
      </c>
      <c r="G131" s="20">
        <f>+F131/E131</f>
        <v>0.7500001544759404</v>
      </c>
      <c r="H131" s="19">
        <v>24275.63</v>
      </c>
      <c r="I131" s="19">
        <v>0</v>
      </c>
      <c r="J131" s="19">
        <v>24275.63</v>
      </c>
      <c r="K131" s="20">
        <f aca="true" t="shared" si="4" ref="K131:K139">IF(F131=0," ",+J131/F131)</f>
        <v>1</v>
      </c>
      <c r="L131" s="19">
        <v>0</v>
      </c>
      <c r="M131" s="19">
        <f aca="true" t="shared" si="5" ref="M131:M139">+F131-E131</f>
        <v>-8091.869999999999</v>
      </c>
    </row>
    <row r="132" spans="1:13" ht="15" customHeight="1">
      <c r="A132" s="17" t="s">
        <v>271</v>
      </c>
      <c r="B132" s="18" t="s">
        <v>272</v>
      </c>
      <c r="C132" s="19">
        <v>0</v>
      </c>
      <c r="D132" s="19">
        <v>1718244.53</v>
      </c>
      <c r="E132" s="19">
        <v>1718244.53</v>
      </c>
      <c r="F132" s="19">
        <v>238775.43</v>
      </c>
      <c r="G132" s="20">
        <f>+F132/E132</f>
        <v>0.13896475491762514</v>
      </c>
      <c r="H132" s="19">
        <v>238775.43</v>
      </c>
      <c r="I132" s="19">
        <v>0</v>
      </c>
      <c r="J132" s="19">
        <v>238775.43</v>
      </c>
      <c r="K132" s="20">
        <f t="shared" si="4"/>
        <v>1</v>
      </c>
      <c r="L132" s="19">
        <v>0</v>
      </c>
      <c r="M132" s="19">
        <f t="shared" si="5"/>
        <v>-1479469.1</v>
      </c>
    </row>
    <row r="133" spans="1:13" ht="15" customHeight="1">
      <c r="A133" s="17" t="s">
        <v>273</v>
      </c>
      <c r="B133" s="18" t="s">
        <v>274</v>
      </c>
      <c r="C133" s="19">
        <v>400972.5</v>
      </c>
      <c r="D133" s="19">
        <v>0</v>
      </c>
      <c r="E133" s="19">
        <v>400972.5</v>
      </c>
      <c r="F133" s="19">
        <v>500596.99</v>
      </c>
      <c r="G133" s="20">
        <f>+F133/E133</f>
        <v>1.2484571635211892</v>
      </c>
      <c r="H133" s="19">
        <v>0</v>
      </c>
      <c r="I133" s="19">
        <v>0</v>
      </c>
      <c r="J133" s="19">
        <v>0</v>
      </c>
      <c r="K133" s="20">
        <f t="shared" si="4"/>
        <v>0</v>
      </c>
      <c r="L133" s="19">
        <v>500596.99</v>
      </c>
      <c r="M133" s="19">
        <f t="shared" si="5"/>
        <v>99624.48999999999</v>
      </c>
    </row>
    <row r="134" spans="1:13" ht="15" customHeight="1">
      <c r="A134" s="17" t="s">
        <v>275</v>
      </c>
      <c r="B134" s="18" t="s">
        <v>276</v>
      </c>
      <c r="C134" s="19">
        <v>100000</v>
      </c>
      <c r="D134" s="19">
        <v>0</v>
      </c>
      <c r="E134" s="19">
        <v>100000</v>
      </c>
      <c r="F134" s="19">
        <v>5423.12</v>
      </c>
      <c r="G134" s="20">
        <f>+F134/E134</f>
        <v>0.0542312</v>
      </c>
      <c r="H134" s="19">
        <v>2826</v>
      </c>
      <c r="I134" s="19">
        <v>0</v>
      </c>
      <c r="J134" s="19">
        <v>2826</v>
      </c>
      <c r="K134" s="20">
        <f t="shared" si="4"/>
        <v>0.5211022437268583</v>
      </c>
      <c r="L134" s="19">
        <v>2597.12</v>
      </c>
      <c r="M134" s="19">
        <f t="shared" si="5"/>
        <v>-94576.88</v>
      </c>
    </row>
    <row r="135" spans="1:13" ht="15" customHeight="1">
      <c r="A135" s="17" t="s">
        <v>277</v>
      </c>
      <c r="B135" s="18" t="s">
        <v>278</v>
      </c>
      <c r="C135" s="19">
        <v>380000</v>
      </c>
      <c r="D135" s="19">
        <v>0</v>
      </c>
      <c r="E135" s="19">
        <v>380000</v>
      </c>
      <c r="F135" s="19">
        <v>232834.2</v>
      </c>
      <c r="G135" s="20">
        <f>+F135/E135</f>
        <v>0.6127215789473685</v>
      </c>
      <c r="H135" s="19">
        <v>87420</v>
      </c>
      <c r="I135" s="19">
        <v>45123</v>
      </c>
      <c r="J135" s="19">
        <v>42297</v>
      </c>
      <c r="K135" s="20">
        <f t="shared" si="4"/>
        <v>0.18166145695091185</v>
      </c>
      <c r="L135" s="19">
        <v>190537.2</v>
      </c>
      <c r="M135" s="19">
        <f t="shared" si="5"/>
        <v>-147165.8</v>
      </c>
    </row>
    <row r="136" spans="1:13" ht="15" customHeight="1">
      <c r="A136" s="17" t="s">
        <v>279</v>
      </c>
      <c r="B136" s="18" t="s">
        <v>280</v>
      </c>
      <c r="C136" s="19">
        <v>0</v>
      </c>
      <c r="D136" s="19">
        <v>80264525.83</v>
      </c>
      <c r="E136" s="19">
        <v>80264525.83</v>
      </c>
      <c r="F136" s="19">
        <v>0</v>
      </c>
      <c r="G136" s="20">
        <f>+F136/E136</f>
        <v>0</v>
      </c>
      <c r="H136" s="19">
        <v>0</v>
      </c>
      <c r="I136" s="19">
        <v>0</v>
      </c>
      <c r="J136" s="19">
        <v>0</v>
      </c>
      <c r="K136" s="20" t="str">
        <f t="shared" si="4"/>
        <v xml:space="preserve"> </v>
      </c>
      <c r="L136" s="19">
        <v>0</v>
      </c>
      <c r="M136" s="19">
        <f t="shared" si="5"/>
        <v>-80264525.83</v>
      </c>
    </row>
    <row r="137" spans="1:13" ht="15" customHeight="1">
      <c r="A137" s="17" t="s">
        <v>27</v>
      </c>
      <c r="B137" s="18" t="s">
        <v>28</v>
      </c>
      <c r="C137" s="19">
        <v>56484350.55</v>
      </c>
      <c r="D137" s="19">
        <v>5906555.54</v>
      </c>
      <c r="E137" s="19">
        <v>62390906.09</v>
      </c>
      <c r="F137" s="19">
        <v>42158795.95</v>
      </c>
      <c r="G137" s="20">
        <f>+F137/E137</f>
        <v>0.6757202065503775</v>
      </c>
      <c r="H137" s="19">
        <v>43467979.19</v>
      </c>
      <c r="I137" s="19">
        <v>1309183.24</v>
      </c>
      <c r="J137" s="19">
        <v>42158795.95</v>
      </c>
      <c r="K137" s="20">
        <f t="shared" si="4"/>
        <v>1</v>
      </c>
      <c r="L137" s="19">
        <v>0</v>
      </c>
      <c r="M137" s="19">
        <f t="shared" si="5"/>
        <v>-20232110.14</v>
      </c>
    </row>
    <row r="138" spans="1:13" ht="15" customHeight="1">
      <c r="A138" s="17" t="s">
        <v>29</v>
      </c>
      <c r="B138" s="18" t="s">
        <v>30</v>
      </c>
      <c r="C138" s="19">
        <v>0</v>
      </c>
      <c r="D138" s="19">
        <v>0</v>
      </c>
      <c r="E138" s="19">
        <v>0</v>
      </c>
      <c r="F138" s="19">
        <v>1284405</v>
      </c>
      <c r="G138" s="20"/>
      <c r="H138" s="19">
        <v>1284405</v>
      </c>
      <c r="I138" s="19">
        <v>0</v>
      </c>
      <c r="J138" s="19">
        <v>1284405</v>
      </c>
      <c r="K138" s="20">
        <f t="shared" si="4"/>
        <v>1</v>
      </c>
      <c r="L138" s="19">
        <v>0</v>
      </c>
      <c r="M138" s="19">
        <f t="shared" si="5"/>
        <v>1284405</v>
      </c>
    </row>
    <row r="139" spans="1:13" s="5" customFormat="1" ht="15" customHeight="1">
      <c r="A139" s="21"/>
      <c r="B139" s="22"/>
      <c r="C139" s="23">
        <v>265229760.21</v>
      </c>
      <c r="D139" s="23">
        <v>95237204.17</v>
      </c>
      <c r="E139" s="23">
        <v>360466964.38</v>
      </c>
      <c r="F139" s="23">
        <v>232616683.05</v>
      </c>
      <c r="G139" s="24">
        <f>+F139/E139</f>
        <v>0.6453203928135236</v>
      </c>
      <c r="H139" s="23">
        <v>216654576.99</v>
      </c>
      <c r="I139" s="23">
        <v>5921215.85</v>
      </c>
      <c r="J139" s="23">
        <v>210733361.14</v>
      </c>
      <c r="K139" s="24">
        <f t="shared" si="4"/>
        <v>0.9059253978559384</v>
      </c>
      <c r="L139" s="23">
        <v>21883321.91</v>
      </c>
      <c r="M139" s="23">
        <f t="shared" si="5"/>
        <v>-127850281.32999998</v>
      </c>
    </row>
  </sheetData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Monje Espinosa</dc:creator>
  <cp:keywords/>
  <dc:description/>
  <cp:lastModifiedBy>javierm</cp:lastModifiedBy>
  <dcterms:created xsi:type="dcterms:W3CDTF">2018-03-07T12:48:59Z</dcterms:created>
  <dcterms:modified xsi:type="dcterms:W3CDTF">2018-03-07T13:07:10Z</dcterms:modified>
  <cp:category/>
  <cp:version/>
  <cp:contentType/>
  <cp:contentStatus/>
</cp:coreProperties>
</file>