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4530" activeTab="0"/>
  </bookViews>
  <sheets>
    <sheet name="INGRESOS 2020 A 7-5-21" sheetId="1" r:id="rId1"/>
  </sheets>
  <definedNames/>
  <calcPr fullCalcOnLoad="1"/>
</workbook>
</file>

<file path=xl/sharedStrings.xml><?xml version="1.0" encoding="utf-8"?>
<sst xmlns="http://schemas.openxmlformats.org/spreadsheetml/2006/main" count="284" uniqueCount="283">
  <si>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</si>
  <si>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</si>
  <si>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</si>
  <si>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</si>
  <si>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</si>
  <si>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</si>
  <si>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</si>
  <si>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</si>
  <si>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</si>
  <si>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</si>
  <si>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30001</t>
  </si>
  <si>
    <t>Servicio de abastecimiento de agua ELA Torrecera</t>
  </si>
  <si>
    <t>36002</t>
  </si>
  <si>
    <t>FOTOCOPIAS</t>
  </si>
  <si>
    <t>38001</t>
  </si>
  <si>
    <t>Ejecución de aval incumplimiento contrato obras</t>
  </si>
  <si>
    <t>39918</t>
  </si>
  <si>
    <t>Ingresos por ejecución obras a cargo particulares</t>
  </si>
  <si>
    <t>42007</t>
  </si>
  <si>
    <t>OTROS INGRESOS ADMINISTRACION GENERAL DEL ESTADO</t>
  </si>
  <si>
    <t>45060</t>
  </si>
  <si>
    <t>Otras transferencias corrientes en cumplimiento de convenios</t>
  </si>
  <si>
    <t>46600</t>
  </si>
  <si>
    <t>De otras Entidades que agrupen Municipios</t>
  </si>
  <si>
    <t>60000</t>
  </si>
  <si>
    <t>Venta de solares (No PMS)</t>
  </si>
  <si>
    <t>75080</t>
  </si>
  <si>
    <t>Otras transferencias de capital de la Administración General</t>
  </si>
  <si>
    <t>76800</t>
  </si>
  <si>
    <t>De Entidades Locales Menores</t>
  </si>
  <si>
    <t>78001</t>
  </si>
  <si>
    <t>DE LA ASOCIACION PARA EL DESARROLLO RURAL CAMPIÑA DE JEREZ</t>
  </si>
  <si>
    <t>91101</t>
  </si>
  <si>
    <t>Préstamo Fondo Ordenación Sentencias Judiciales Firmes</t>
  </si>
  <si>
    <t>91301</t>
  </si>
  <si>
    <t>PRÉSTAM RECIBIDOS A L/P DE ENTES DE FUERA DEL SECTOR PÚBLICO</t>
  </si>
  <si>
    <t>10000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</si>
  <si>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</si>
  <si>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</si>
  <si>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</si>
  <si>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</si>
  <si>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</si>
  <si>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</si>
  <si>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</si>
  <si>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</si>
  <si>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</si>
  <si>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</si>
  <si>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</si>
  <si>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13000</t>
  </si>
  <si>
    <t>Actividades Empresariales</t>
  </si>
  <si>
    <t>13001</t>
  </si>
  <si>
    <t>Distribución cuotas nacionales I.A.E.</t>
  </si>
  <si>
    <t>13002</t>
  </si>
  <si>
    <t>Distribución cuotas provinciales I.A.E.</t>
  </si>
  <si>
    <t>21000</t>
  </si>
  <si>
    <t>Impuesto sobre el Valor Añadido</t>
  </si>
  <si>
    <t>22000</t>
  </si>
  <si>
    <t>Impuestos sobre el alcohol y bebidas derivadas</t>
  </si>
  <si>
    <t>22001</t>
  </si>
  <si>
    <t>Impuesto sobre la cerveza</t>
  </si>
  <si>
    <t>22003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</si>
  <si>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</si>
  <si>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</si>
  <si>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</si>
  <si>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</si>
  <si>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</si>
  <si>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</si>
  <si>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</si>
  <si>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</si>
  <si>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</si>
  <si>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</si>
  <si>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</si>
  <si>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</si>
  <si>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</si>
  <si>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</si>
  <si>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</si>
  <si>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30903</t>
  </si>
  <si>
    <t>Tasas servicios especiales de vigilancia, control prot.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</si>
  <si>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</si>
  <si>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</si>
  <si>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</si>
  <si>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</si>
  <si>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</si>
  <si>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</si>
  <si>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</si>
  <si>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</si>
  <si>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</si>
  <si>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</si>
  <si>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</si>
  <si>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</si>
  <si>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</si>
  <si>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</si>
  <si>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</si>
  <si>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</si>
  <si>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</si>
  <si>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</si>
  <si>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</si>
  <si>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</si>
  <si>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</si>
  <si>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</si>
  <si>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</si>
  <si>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</si>
  <si>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</si>
  <si>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</si>
  <si>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</si>
  <si>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</si>
  <si>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</si>
  <si>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</si>
  <si>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</si>
  <si>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</si>
  <si>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</si>
  <si>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</si>
  <si>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</si>
  <si>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</si>
  <si>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</si>
  <si>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</si>
  <si>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</si>
  <si>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</si>
  <si>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</si>
  <si>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</si>
  <si>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</si>
  <si>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</si>
  <si>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</si>
  <si>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</si>
  <si>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</si>
  <si>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</si>
  <si>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</si>
  <si>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Matrículas competiciones hípicas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</si>
  <si>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</si>
  <si>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</si>
  <si>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</si>
  <si>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</si>
  <si>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</si>
  <si>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</si>
  <si>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</si>
  <si>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</si>
  <si>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</si>
  <si>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</si>
  <si>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</si>
  <si>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</si>
  <si>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</si>
  <si>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</si>
  <si>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</si>
  <si>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</si>
  <si>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</si>
  <si>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</t>
  </si>
  <si>
    <t>34908</t>
  </si>
  <si>
    <t>PP.PP. servicio mantenimiento animales incautados</t>
  </si>
  <si>
    <t>34909</t>
  </si>
  <si>
    <t>PP.PP. servicios informáticos y telecomunicaciones</t>
  </si>
  <si>
    <t>34910</t>
  </si>
  <si>
    <t>Prestación de servicio recaudación</t>
  </si>
  <si>
    <t>36003</t>
  </si>
  <si>
    <t>Ventas objetos Museo Arqueológico</t>
  </si>
  <si>
    <t>36400</t>
  </si>
  <si>
    <t>Venta por máquinas expendedoras</t>
  </si>
  <si>
    <t>38000</t>
  </si>
  <si>
    <t>Reintegro avales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</si>
  <si>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</si>
  <si>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</si>
  <si>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</si>
  <si>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</si>
  <si>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</si>
  <si>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</si>
  <si>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</si>
  <si>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</si>
  <si>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</si>
  <si>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</si>
  <si>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</si>
  <si>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</si>
  <si>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</si>
  <si>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</si>
  <si>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</si>
  <si>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</si>
  <si>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</si>
  <si>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</si>
  <si>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</si>
  <si>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</si>
  <si>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</si>
  <si>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</si>
  <si>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</si>
  <si>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</si>
  <si>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</si>
  <si>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URBANISTICOS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</si>
  <si>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</si>
  <si>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</si>
  <si>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</si>
  <si>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</si>
  <si>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</si>
  <si>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</si>
  <si>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</si>
  <si>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</si>
  <si>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</si>
  <si>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</si>
  <si>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39913</t>
  </si>
  <si>
    <t>Ingresos por publicidad a cargo de particulares</t>
  </si>
  <si>
    <t>39916</t>
  </si>
  <si>
    <t>Aprovechamiento urbanístico PMS</t>
  </si>
  <si>
    <t>39919</t>
  </si>
  <si>
    <t>Indemnizaciones en bienes y derechos</t>
  </si>
  <si>
    <t>39920</t>
  </si>
  <si>
    <t>Servicio recogida residuos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</si>
  <si>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</si>
  <si>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</si>
  <si>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</si>
  <si>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</si>
  <si>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</si>
  <si>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</si>
  <si>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</si>
  <si>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</si>
  <si>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</si>
  <si>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</si>
  <si>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</si>
  <si>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</si>
  <si>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</si>
  <si>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</si>
  <si>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</si>
  <si>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</si>
  <si>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</si>
  <si>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</si>
  <si>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45080</t>
  </si>
  <si>
    <t>Otras subvenciones corrientes de la Administración General d</t>
  </si>
  <si>
    <t>45100</t>
  </si>
  <si>
    <t>Instituto Andaluz de la Mujer</t>
  </si>
  <si>
    <t>45107</t>
  </si>
  <si>
    <t>Subvenciones Servicio Andaluz de Empleo</t>
  </si>
  <si>
    <t>46117</t>
  </si>
  <si>
    <t>Diputación Provincial de Cádiz</t>
  </si>
  <si>
    <t>47000</t>
  </si>
  <si>
    <t>De empresas privadas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</si>
  <si>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</si>
  <si>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</si>
  <si>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</si>
  <si>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</si>
  <si>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</si>
  <si>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</si>
  <si>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</si>
  <si>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</si>
  <si>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</si>
  <si>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</si>
  <si>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</si>
  <si>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</si>
  <si>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</si>
  <si>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</si>
  <si>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</si>
  <si>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</si>
  <si>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</si>
  <si>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</si>
  <si>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</si>
  <si>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</si>
  <si>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60300</t>
  </si>
  <si>
    <t>Enajenaciones PMS</t>
  </si>
  <si>
    <t>72000</t>
  </si>
  <si>
    <t>Transf. capital Administración Gral. del Estado</t>
  </si>
  <si>
    <t>75030</t>
  </si>
  <si>
    <t>Transferencias de capital en cumplimiento de convenios suscr</t>
  </si>
  <si>
    <t>75100</t>
  </si>
  <si>
    <t>Transferencias capital Organismos Autónomos y Agencias CCAA</t>
  </si>
  <si>
    <t>76100</t>
  </si>
  <si>
    <t>Transferencia de capital de Diputación Provincial de Cádiz</t>
  </si>
  <si>
    <t>77000</t>
  </si>
  <si>
    <t>83001</t>
  </si>
  <si>
    <t>Reintegro de anticipos al personal a corto plazo</t>
  </si>
  <si>
    <t>83101</t>
  </si>
  <si>
    <t>Reintegro de anticipos al personal a largo plazo</t>
  </si>
  <si>
    <t>87010</t>
  </si>
  <si>
    <t>Para gastos con financiación afectada</t>
  </si>
  <si>
    <t>91100</t>
  </si>
  <si>
    <t>Préstamos recibidos a  L/P de entes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</si>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</sst>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165" fontId="38" fillId="0" borderId="10" xfId="52" applyNumberFormat="1" applyFont="1" applyFill="1" applyBorder="1" applyAlignment="1">
      <alignment horizontal="center" vertical="center" wrapText="1"/>
      <protection/>
    </xf>
    <xf numFmtId="10" fontId="38" fillId="0" borderId="10" xfId="5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38" fillId="0" borderId="10" xfId="51" applyNumberFormat="1" applyFont="1" applyFill="1" applyBorder="1" applyAlignment="1">
      <alignment horizontal="center" vertical="center" wrapText="1"/>
      <protection/>
    </xf>
    <xf numFmtId="1" fontId="38" fillId="0" borderId="11" xfId="52" applyNumberFormat="1" applyFont="1" applyFill="1" applyBorder="1" applyAlignment="1">
      <alignment horizontal="center" vertical="center" wrapText="1"/>
      <protection/>
    </xf>
    <xf numFmtId="1" fontId="38" fillId="0" borderId="12" xfId="52" applyNumberFormat="1" applyFont="1" applyFill="1" applyBorder="1" applyAlignment="1">
      <alignment horizontal="center" vertical="center" wrapText="1"/>
      <protection/>
    </xf>
    <xf numFmtId="165" fontId="38" fillId="0" borderId="11" xfId="52" applyNumberFormat="1" applyFont="1" applyFill="1" applyBorder="1" applyAlignment="1">
      <alignment horizontal="center" vertical="center" wrapText="1"/>
      <protection/>
    </xf>
    <xf numFmtId="165" fontId="38" fillId="0" borderId="12" xfId="52" applyNumberFormat="1" applyFont="1" applyFill="1" applyBorder="1" applyAlignment="1">
      <alignment horizontal="center" vertical="center" wrapText="1"/>
      <protection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4" fontId="39" fillId="0" borderId="0" xfId="0" applyNumberFormat="1" applyFont="1" applyFill="1" applyAlignment="1">
      <alignment vertical="center"/>
    </xf>
    <xf numFmtId="10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" fontId="38" fillId="0" borderId="0" xfId="0" applyNumberFormat="1" applyFont="1" applyAlignment="1">
      <alignment vertical="center"/>
    </xf>
    <xf numFmtId="4" fontId="38" fillId="0" borderId="0" xfId="0" applyNumberFormat="1" applyFont="1" applyFill="1" applyAlignment="1">
      <alignment vertical="center"/>
    </xf>
    <xf numFmtId="10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zoomScalePageLayoutView="0" workbookViewId="0" topLeftCell="A1">
      <pane ySplit="2" topLeftCell="A3" activePane="bottomLeft" state="frozen"/>
      <selection pane="topLeft" activeCell="D1" sqref="D1"/>
      <selection pane="bottomLeft" activeCell="C3" sqref="C3"/>
    </sheetView>
  </sheetViews>
  <sheetFormatPr defaultColWidth="11.421875" defaultRowHeight="15"/>
  <cols>
    <col min="1" max="1" width="5.28125" style="21" bestFit="1" customWidth="1"/>
    <col min="2" max="2" width="52.57421875" style="22" bestFit="1" customWidth="1"/>
    <col min="3" max="3" width="13.7109375" style="23" bestFit="1" customWidth="1"/>
    <col min="4" max="6" width="11.7109375" style="23" bestFit="1" customWidth="1"/>
    <col min="7" max="7" width="12.8515625" style="23" bestFit="1" customWidth="1"/>
    <col min="8" max="8" width="11.7109375" style="23" bestFit="1" customWidth="1"/>
    <col min="9" max="9" width="10.421875" style="23" bestFit="1" customWidth="1"/>
    <col min="10" max="10" width="11.7109375" style="23" bestFit="1" customWidth="1"/>
    <col min="11" max="11" width="8.57421875" style="23" bestFit="1" customWidth="1"/>
    <col min="12" max="12" width="10.8515625" style="22" bestFit="1" customWidth="1"/>
    <col min="13" max="13" width="11.421875" style="22" bestFit="1" customWidth="1"/>
    <col min="14" max="16384" width="11.421875" style="22" customWidth="1"/>
  </cols>
  <sheetData>
    <row r="1" spans="1:13" s="3" customFormat="1" ht="45" customHeight="1">
      <c r="A1" s="5" t="s">
        <v>0</v>
      </c>
      <c r="B1" s="7" t="s">
        <v>1</v>
      </c>
      <c r="C1" s="1" t="s">
        <v>2</v>
      </c>
      <c r="D1" s="1" t="s">
        <v>3</v>
      </c>
      <c r="E1" s="1" t="s">
        <v>4</v>
      </c>
      <c r="F1" s="1" t="s">
        <v>6</v>
      </c>
      <c r="G1" s="2" t="s">
        <v>5</v>
      </c>
      <c r="H1" s="1" t="s">
        <v>7</v>
      </c>
      <c r="I1" s="1" t="s">
        <v>269</v>
      </c>
      <c r="J1" s="1" t="s">
        <v>8</v>
      </c>
      <c r="K1" s="2" t="s">
        <v>270</v>
      </c>
      <c r="L1" s="1" t="s">
        <v>9</v>
      </c>
      <c r="M1" s="1" t="s">
        <v>271</v>
      </c>
    </row>
    <row r="2" spans="1:13" s="3" customFormat="1" ht="17.25" customHeight="1">
      <c r="A2" s="6"/>
      <c r="B2" s="8"/>
      <c r="C2" s="4" t="s">
        <v>272</v>
      </c>
      <c r="D2" s="4" t="s">
        <v>273</v>
      </c>
      <c r="E2" s="4" t="s">
        <v>274</v>
      </c>
      <c r="F2" s="4" t="s">
        <v>275</v>
      </c>
      <c r="G2" s="2" t="s">
        <v>276</v>
      </c>
      <c r="H2" s="4" t="s">
        <v>277</v>
      </c>
      <c r="I2" s="4" t="s">
        <v>278</v>
      </c>
      <c r="J2" s="4" t="s">
        <v>279</v>
      </c>
      <c r="K2" s="2" t="s">
        <v>280</v>
      </c>
      <c r="L2" s="4" t="s">
        <v>281</v>
      </c>
      <c r="M2" s="4" t="s">
        <v>282</v>
      </c>
    </row>
    <row r="3" spans="1:13" s="14" customFormat="1" ht="12">
      <c r="A3" s="9" t="s">
        <v>36</v>
      </c>
      <c r="B3" s="10" t="s">
        <v>37</v>
      </c>
      <c r="C3" s="11">
        <v>2375285.97</v>
      </c>
      <c r="D3" s="11">
        <v>0</v>
      </c>
      <c r="E3" s="12">
        <v>2375285.97</v>
      </c>
      <c r="F3" s="12">
        <v>2605923.19</v>
      </c>
      <c r="G3" s="13">
        <f>IF(E3&gt;0,F3/E3," ")</f>
        <v>1.097098716917862</v>
      </c>
      <c r="H3" s="11">
        <v>2617985.35</v>
      </c>
      <c r="I3" s="11">
        <v>12062.16</v>
      </c>
      <c r="J3" s="11">
        <v>2605923.19</v>
      </c>
      <c r="K3" s="13">
        <f>IF(F3&gt;0,J3/F3," ")</f>
        <v>1</v>
      </c>
      <c r="L3" s="11">
        <v>0</v>
      </c>
      <c r="M3" s="11">
        <f>+F3-E3</f>
        <v>230637.21999999974</v>
      </c>
    </row>
    <row r="4" spans="1:13" s="14" customFormat="1" ht="12">
      <c r="A4" s="9" t="s">
        <v>38</v>
      </c>
      <c r="B4" s="10" t="s">
        <v>39</v>
      </c>
      <c r="C4" s="11">
        <v>3005900</v>
      </c>
      <c r="D4" s="11">
        <v>0</v>
      </c>
      <c r="E4" s="12">
        <v>3005900</v>
      </c>
      <c r="F4" s="12">
        <v>2578470</v>
      </c>
      <c r="G4" s="13">
        <f>IF(E4&gt;0,F4/E4," ")</f>
        <v>0.8578029874579993</v>
      </c>
      <c r="H4" s="11">
        <v>2117068.09</v>
      </c>
      <c r="I4" s="11">
        <v>17791.46</v>
      </c>
      <c r="J4" s="11">
        <v>2099276.63</v>
      </c>
      <c r="K4" s="13">
        <f>IF(F4&gt;0,J4/F4," ")</f>
        <v>0.8141559258009594</v>
      </c>
      <c r="L4" s="11">
        <v>479193.37</v>
      </c>
      <c r="M4" s="11">
        <f>+F4-E4</f>
        <v>-427430</v>
      </c>
    </row>
    <row r="5" spans="1:13" s="14" customFormat="1" ht="12">
      <c r="A5" s="9" t="s">
        <v>40</v>
      </c>
      <c r="B5" s="10" t="s">
        <v>41</v>
      </c>
      <c r="C5" s="11">
        <v>46762300</v>
      </c>
      <c r="D5" s="11">
        <v>0</v>
      </c>
      <c r="E5" s="12">
        <v>46762300</v>
      </c>
      <c r="F5" s="12">
        <v>45636357.32</v>
      </c>
      <c r="G5" s="13">
        <f>IF(E5&gt;0,F5/E5," ")</f>
        <v>0.9759219995594742</v>
      </c>
      <c r="H5" s="11">
        <v>39135173.75</v>
      </c>
      <c r="I5" s="11">
        <v>425974.77</v>
      </c>
      <c r="J5" s="11">
        <v>38709198.98</v>
      </c>
      <c r="K5" s="13">
        <f>IF(F5&gt;0,J5/F5," ")</f>
        <v>0.8482096568000138</v>
      </c>
      <c r="L5" s="11">
        <v>6927158.34</v>
      </c>
      <c r="M5" s="11">
        <f>+F5-E5</f>
        <v>-1125942.6799999997</v>
      </c>
    </row>
    <row r="6" spans="1:13" s="14" customFormat="1" ht="12">
      <c r="A6" s="9" t="s">
        <v>42</v>
      </c>
      <c r="B6" s="10" t="s">
        <v>43</v>
      </c>
      <c r="C6" s="11">
        <v>1276800</v>
      </c>
      <c r="D6" s="11">
        <v>0</v>
      </c>
      <c r="E6" s="12">
        <v>1276800</v>
      </c>
      <c r="F6" s="12">
        <v>1263700.85</v>
      </c>
      <c r="G6" s="13">
        <f>IF(E6&gt;0,F6/E6," ")</f>
        <v>0.9897406406641605</v>
      </c>
      <c r="H6" s="11">
        <v>1203790.16</v>
      </c>
      <c r="I6" s="11">
        <v>0</v>
      </c>
      <c r="J6" s="11">
        <v>1203790.16</v>
      </c>
      <c r="K6" s="13">
        <f>IF(F6&gt;0,J6/F6," ")</f>
        <v>0.9525910819795681</v>
      </c>
      <c r="L6" s="11">
        <v>59910.69</v>
      </c>
      <c r="M6" s="11">
        <f>+F6-E6</f>
        <v>-13099.149999999907</v>
      </c>
    </row>
    <row r="7" spans="1:13" s="14" customFormat="1" ht="12">
      <c r="A7" s="9" t="s">
        <v>44</v>
      </c>
      <c r="B7" s="10" t="s">
        <v>45</v>
      </c>
      <c r="C7" s="11">
        <v>10715000</v>
      </c>
      <c r="D7" s="11">
        <v>0</v>
      </c>
      <c r="E7" s="12">
        <v>10715000</v>
      </c>
      <c r="F7" s="12">
        <v>10775709.77</v>
      </c>
      <c r="G7" s="13">
        <f>IF(E7&gt;0,F7/E7," ")</f>
        <v>1.0056658674755017</v>
      </c>
      <c r="H7" s="11">
        <v>8743695.45</v>
      </c>
      <c r="I7" s="11">
        <v>31826.9</v>
      </c>
      <c r="J7" s="11">
        <v>8711868.55</v>
      </c>
      <c r="K7" s="13">
        <f>IF(F7&gt;0,J7/F7," ")</f>
        <v>0.808472827864591</v>
      </c>
      <c r="L7" s="11">
        <v>2063841.22</v>
      </c>
      <c r="M7" s="11">
        <f>+F7-E7</f>
        <v>60709.76999999955</v>
      </c>
    </row>
    <row r="8" spans="1:13" s="14" customFormat="1" ht="12">
      <c r="A8" s="9" t="s">
        <v>46</v>
      </c>
      <c r="B8" s="10" t="s">
        <v>47</v>
      </c>
      <c r="C8" s="11">
        <v>11541500</v>
      </c>
      <c r="D8" s="11">
        <v>0</v>
      </c>
      <c r="E8" s="12">
        <v>11541500</v>
      </c>
      <c r="F8" s="12">
        <v>9421889</v>
      </c>
      <c r="G8" s="13">
        <f>IF(E8&gt;0,F8/E8," ")</f>
        <v>0.8163487414980721</v>
      </c>
      <c r="H8" s="11">
        <v>7197059.78</v>
      </c>
      <c r="I8" s="11">
        <v>298559.31</v>
      </c>
      <c r="J8" s="11">
        <v>6898500.47</v>
      </c>
      <c r="K8" s="13">
        <f>IF(F8&gt;0,J8/F8," ")</f>
        <v>0.7321780664153441</v>
      </c>
      <c r="L8" s="11">
        <v>2523388.53</v>
      </c>
      <c r="M8" s="11">
        <f>+F8-E8</f>
        <v>-2119611</v>
      </c>
    </row>
    <row r="9" spans="1:13" s="14" customFormat="1" ht="12">
      <c r="A9" s="9" t="s">
        <v>48</v>
      </c>
      <c r="B9" s="10" t="s">
        <v>49</v>
      </c>
      <c r="C9" s="11">
        <v>9370000</v>
      </c>
      <c r="D9" s="11">
        <v>0</v>
      </c>
      <c r="E9" s="12">
        <v>9370000</v>
      </c>
      <c r="F9" s="12">
        <v>9197807.47</v>
      </c>
      <c r="G9" s="13">
        <f>IF(E9&gt;0,F9/E9," ")</f>
        <v>0.9816229957310566</v>
      </c>
      <c r="H9" s="11">
        <v>8031778.2</v>
      </c>
      <c r="I9" s="11">
        <v>42479.99</v>
      </c>
      <c r="J9" s="11">
        <v>7989298.21</v>
      </c>
      <c r="K9" s="13">
        <f>IF(F9&gt;0,J9/F9," ")</f>
        <v>0.8686089849193157</v>
      </c>
      <c r="L9" s="11">
        <v>1208509.26</v>
      </c>
      <c r="M9" s="11">
        <f>+F9-E9</f>
        <v>-172192.52999999933</v>
      </c>
    </row>
    <row r="10" spans="1:13" s="14" customFormat="1" ht="12">
      <c r="A10" s="9" t="s">
        <v>50</v>
      </c>
      <c r="B10" s="10" t="s">
        <v>51</v>
      </c>
      <c r="C10" s="11">
        <v>1049600</v>
      </c>
      <c r="D10" s="11">
        <v>0</v>
      </c>
      <c r="E10" s="12">
        <v>1049600</v>
      </c>
      <c r="F10" s="12">
        <v>806768.83</v>
      </c>
      <c r="G10" s="13">
        <f>IF(E10&gt;0,F10/E10," ")</f>
        <v>0.7686440834603658</v>
      </c>
      <c r="H10" s="11">
        <v>806768.83</v>
      </c>
      <c r="I10" s="11">
        <v>0</v>
      </c>
      <c r="J10" s="11">
        <v>806768.83</v>
      </c>
      <c r="K10" s="13">
        <f>IF(F10&gt;0,J10/F10," ")</f>
        <v>1</v>
      </c>
      <c r="L10" s="11">
        <v>0</v>
      </c>
      <c r="M10" s="11">
        <f>+F10-E10</f>
        <v>-242831.17000000004</v>
      </c>
    </row>
    <row r="11" spans="1:13" s="14" customFormat="1" ht="12">
      <c r="A11" s="9" t="s">
        <v>52</v>
      </c>
      <c r="B11" s="10" t="s">
        <v>53</v>
      </c>
      <c r="C11" s="11">
        <v>37800</v>
      </c>
      <c r="D11" s="11">
        <v>0</v>
      </c>
      <c r="E11" s="12">
        <v>37800</v>
      </c>
      <c r="F11" s="12">
        <v>65785.94</v>
      </c>
      <c r="G11" s="13">
        <f>IF(E11&gt;0,F11/E11," ")</f>
        <v>1.740368783068783</v>
      </c>
      <c r="H11" s="11">
        <v>54555.98</v>
      </c>
      <c r="I11" s="11">
        <v>0</v>
      </c>
      <c r="J11" s="11">
        <v>54555.98</v>
      </c>
      <c r="K11" s="13">
        <f>IF(F11&gt;0,J11/F11," ")</f>
        <v>0.8292954391166258</v>
      </c>
      <c r="L11" s="11">
        <v>11229.96</v>
      </c>
      <c r="M11" s="11">
        <f>+F11-E11</f>
        <v>27985.940000000002</v>
      </c>
    </row>
    <row r="12" spans="1:13" s="14" customFormat="1" ht="12">
      <c r="A12" s="9" t="s">
        <v>54</v>
      </c>
      <c r="B12" s="10" t="s">
        <v>55</v>
      </c>
      <c r="C12" s="11">
        <v>3690949.17</v>
      </c>
      <c r="D12" s="11">
        <v>0</v>
      </c>
      <c r="E12" s="12">
        <v>3690949.17</v>
      </c>
      <c r="F12" s="12">
        <v>3655180.47</v>
      </c>
      <c r="G12" s="13">
        <f>IF(E12&gt;0,F12/E12," ")</f>
        <v>0.9903090781388356</v>
      </c>
      <c r="H12" s="11">
        <v>3713061.87</v>
      </c>
      <c r="I12" s="11">
        <v>57881.4</v>
      </c>
      <c r="J12" s="11">
        <v>3655180.47</v>
      </c>
      <c r="K12" s="13">
        <f>IF(F12&gt;0,J12/F12," ")</f>
        <v>1</v>
      </c>
      <c r="L12" s="11">
        <v>0</v>
      </c>
      <c r="M12" s="11">
        <f>+F12-E12</f>
        <v>-35768.69999999972</v>
      </c>
    </row>
    <row r="13" spans="1:13" s="14" customFormat="1" ht="12">
      <c r="A13" s="9" t="s">
        <v>56</v>
      </c>
      <c r="B13" s="10" t="s">
        <v>57</v>
      </c>
      <c r="C13" s="11">
        <v>51148.85</v>
      </c>
      <c r="D13" s="11">
        <v>0</v>
      </c>
      <c r="E13" s="12">
        <v>51148.85</v>
      </c>
      <c r="F13" s="12">
        <v>42011.35</v>
      </c>
      <c r="G13" s="13">
        <f>IF(E13&gt;0,F13/E13," ")</f>
        <v>0.8213547323155848</v>
      </c>
      <c r="H13" s="11">
        <v>51148.8</v>
      </c>
      <c r="I13" s="11">
        <v>9137.45</v>
      </c>
      <c r="J13" s="11">
        <v>42011.35</v>
      </c>
      <c r="K13" s="13">
        <f>IF(F13&gt;0,J13/F13," ")</f>
        <v>1</v>
      </c>
      <c r="L13" s="11">
        <v>0</v>
      </c>
      <c r="M13" s="11">
        <f>+F13-E13</f>
        <v>-9137.5</v>
      </c>
    </row>
    <row r="14" spans="1:13" s="14" customFormat="1" ht="12">
      <c r="A14" s="9" t="s">
        <v>58</v>
      </c>
      <c r="B14" s="10" t="s">
        <v>59</v>
      </c>
      <c r="C14" s="11">
        <v>19641.28</v>
      </c>
      <c r="D14" s="11">
        <v>0</v>
      </c>
      <c r="E14" s="12">
        <v>19641.28</v>
      </c>
      <c r="F14" s="12">
        <v>19175.73</v>
      </c>
      <c r="G14" s="13">
        <f>IF(E14&gt;0,F14/E14," ")</f>
        <v>0.9762973696215318</v>
      </c>
      <c r="H14" s="11">
        <v>19641.24</v>
      </c>
      <c r="I14" s="11">
        <v>465.51</v>
      </c>
      <c r="J14" s="11">
        <v>19175.73</v>
      </c>
      <c r="K14" s="13">
        <f>IF(F14&gt;0,J14/F14," ")</f>
        <v>1</v>
      </c>
      <c r="L14" s="11">
        <v>0</v>
      </c>
      <c r="M14" s="11">
        <f>+F14-E14</f>
        <v>-465.5499999999993</v>
      </c>
    </row>
    <row r="15" spans="1:13" s="14" customFormat="1" ht="12">
      <c r="A15" s="9" t="s">
        <v>60</v>
      </c>
      <c r="B15" s="10" t="s">
        <v>61</v>
      </c>
      <c r="C15" s="11">
        <v>215671.29</v>
      </c>
      <c r="D15" s="11">
        <v>0</v>
      </c>
      <c r="E15" s="12">
        <v>215671.29</v>
      </c>
      <c r="F15" s="12">
        <v>176473.44</v>
      </c>
      <c r="G15" s="13">
        <f>IF(E15&gt;0,F15/E15," ")</f>
        <v>0.8182518869340467</v>
      </c>
      <c r="H15" s="11">
        <v>215671.32</v>
      </c>
      <c r="I15" s="11">
        <v>39197.88</v>
      </c>
      <c r="J15" s="11">
        <v>176473.44</v>
      </c>
      <c r="K15" s="13">
        <f>IF(F15&gt;0,J15/F15," ")</f>
        <v>1</v>
      </c>
      <c r="L15" s="11">
        <v>0</v>
      </c>
      <c r="M15" s="11">
        <f>+F15-E15</f>
        <v>-39197.850000000006</v>
      </c>
    </row>
    <row r="16" spans="1:13" s="14" customFormat="1" ht="12">
      <c r="A16" s="9" t="s">
        <v>62</v>
      </c>
      <c r="B16" s="10" t="s">
        <v>63</v>
      </c>
      <c r="C16" s="11">
        <v>562436.34</v>
      </c>
      <c r="D16" s="11">
        <v>0</v>
      </c>
      <c r="E16" s="12">
        <v>562436.34</v>
      </c>
      <c r="F16" s="12">
        <v>559431.9</v>
      </c>
      <c r="G16" s="13">
        <f>IF(E16&gt;0,F16/E16," ")</f>
        <v>0.9946581687804882</v>
      </c>
      <c r="H16" s="11">
        <v>562436.4</v>
      </c>
      <c r="I16" s="11">
        <v>3004.5</v>
      </c>
      <c r="J16" s="11">
        <v>559431.9</v>
      </c>
      <c r="K16" s="13">
        <f>IF(F16&gt;0,J16/F16," ")</f>
        <v>1</v>
      </c>
      <c r="L16" s="11">
        <v>0</v>
      </c>
      <c r="M16" s="11">
        <f>+F16-E16</f>
        <v>-3004.439999999944</v>
      </c>
    </row>
    <row r="17" spans="1:13" s="14" customFormat="1" ht="12">
      <c r="A17" s="9" t="s">
        <v>64</v>
      </c>
      <c r="B17" s="10" t="s">
        <v>65</v>
      </c>
      <c r="C17" s="11">
        <v>1283.28</v>
      </c>
      <c r="D17" s="11">
        <v>0</v>
      </c>
      <c r="E17" s="12">
        <v>1283.28</v>
      </c>
      <c r="F17" s="12">
        <v>882.42</v>
      </c>
      <c r="G17" s="13">
        <f>IF(E17&gt;0,F17/E17," ")</f>
        <v>0.6876285767720217</v>
      </c>
      <c r="H17" s="11">
        <v>1283.28</v>
      </c>
      <c r="I17" s="11">
        <v>400.86</v>
      </c>
      <c r="J17" s="11">
        <v>882.42</v>
      </c>
      <c r="K17" s="13">
        <f>IF(F17&gt;0,J17/F17," ")</f>
        <v>1</v>
      </c>
      <c r="L17" s="11">
        <v>0</v>
      </c>
      <c r="M17" s="11">
        <f>+F17-E17</f>
        <v>-400.86</v>
      </c>
    </row>
    <row r="18" spans="1:13" s="14" customFormat="1" ht="12">
      <c r="A18" s="9" t="s">
        <v>66</v>
      </c>
      <c r="B18" s="10" t="s">
        <v>67</v>
      </c>
      <c r="C18" s="11">
        <v>7833340</v>
      </c>
      <c r="D18" s="11">
        <v>0</v>
      </c>
      <c r="E18" s="12">
        <v>7833340</v>
      </c>
      <c r="F18" s="12">
        <v>4760253.98</v>
      </c>
      <c r="G18" s="13">
        <f>IF(E18&gt;0,F18/E18," ")</f>
        <v>0.60769148026257</v>
      </c>
      <c r="H18" s="11">
        <v>3054355.75</v>
      </c>
      <c r="I18" s="11">
        <v>56730.01</v>
      </c>
      <c r="J18" s="11">
        <v>2997625.74</v>
      </c>
      <c r="K18" s="13">
        <f>IF(F18&gt;0,J18/F18," ")</f>
        <v>0.6297197066783399</v>
      </c>
      <c r="L18" s="11">
        <v>1762628.24</v>
      </c>
      <c r="M18" s="11">
        <f>+F18-E18</f>
        <v>-3073086.0199999996</v>
      </c>
    </row>
    <row r="19" spans="1:13" s="14" customFormat="1" ht="12">
      <c r="A19" s="9" t="s">
        <v>68</v>
      </c>
      <c r="B19" s="10" t="s">
        <v>69</v>
      </c>
      <c r="C19" s="11">
        <v>22400</v>
      </c>
      <c r="D19" s="11">
        <v>0</v>
      </c>
      <c r="E19" s="12">
        <v>22400</v>
      </c>
      <c r="F19" s="12">
        <v>24622.55</v>
      </c>
      <c r="G19" s="13">
        <f>IF(E19&gt;0,F19/E19," ")</f>
        <v>1.0992209821428571</v>
      </c>
      <c r="H19" s="11">
        <v>18234.19</v>
      </c>
      <c r="I19" s="11">
        <v>0</v>
      </c>
      <c r="J19" s="11">
        <v>18234.19</v>
      </c>
      <c r="K19" s="13">
        <f>IF(F19&gt;0,J19/F19," ")</f>
        <v>0.7405483997392633</v>
      </c>
      <c r="L19" s="11">
        <v>6388.36</v>
      </c>
      <c r="M19" s="11">
        <f>+F19-E19</f>
        <v>2222.5499999999993</v>
      </c>
    </row>
    <row r="20" spans="1:13" s="14" customFormat="1" ht="12">
      <c r="A20" s="9" t="s">
        <v>10</v>
      </c>
      <c r="B20" s="10" t="s">
        <v>11</v>
      </c>
      <c r="C20" s="11">
        <v>0</v>
      </c>
      <c r="D20" s="11">
        <v>0</v>
      </c>
      <c r="E20" s="12">
        <v>0</v>
      </c>
      <c r="F20" s="12">
        <v>0</v>
      </c>
      <c r="G20" s="13" t="str">
        <f>IF(E20&gt;0,F20/E20," ")</f>
        <v> </v>
      </c>
      <c r="H20" s="11">
        <v>0</v>
      </c>
      <c r="I20" s="11">
        <v>0</v>
      </c>
      <c r="J20" s="11">
        <v>0</v>
      </c>
      <c r="K20" s="13" t="str">
        <f>IF(F20&gt;0,J20/F20," ")</f>
        <v> </v>
      </c>
      <c r="L20" s="11">
        <v>0</v>
      </c>
      <c r="M20" s="11">
        <f>+F20-E20</f>
        <v>0</v>
      </c>
    </row>
    <row r="21" spans="1:13" s="14" customFormat="1" ht="12">
      <c r="A21" s="9" t="s">
        <v>70</v>
      </c>
      <c r="B21" s="10" t="s">
        <v>71</v>
      </c>
      <c r="C21" s="11">
        <v>17419800</v>
      </c>
      <c r="D21" s="11">
        <v>0</v>
      </c>
      <c r="E21" s="12">
        <v>17419800</v>
      </c>
      <c r="F21" s="12">
        <v>17401253.92</v>
      </c>
      <c r="G21" s="13">
        <f>IF(E21&gt;0,F21/E21," ")</f>
        <v>0.9989353448374839</v>
      </c>
      <c r="H21" s="11">
        <v>17817626.91</v>
      </c>
      <c r="I21" s="11">
        <v>1027710.07</v>
      </c>
      <c r="J21" s="11">
        <v>16789916.84</v>
      </c>
      <c r="K21" s="13">
        <f>IF(F21&gt;0,J21/F21," ")</f>
        <v>0.9648682168072172</v>
      </c>
      <c r="L21" s="11">
        <v>611337.08</v>
      </c>
      <c r="M21" s="11">
        <f>+F21-E21</f>
        <v>-18546.079999998212</v>
      </c>
    </row>
    <row r="22" spans="1:13" s="14" customFormat="1" ht="12">
      <c r="A22" s="9" t="s">
        <v>72</v>
      </c>
      <c r="B22" s="10" t="s">
        <v>73</v>
      </c>
      <c r="C22" s="11">
        <v>505100</v>
      </c>
      <c r="D22" s="11">
        <v>0</v>
      </c>
      <c r="E22" s="12">
        <v>505100</v>
      </c>
      <c r="F22" s="12">
        <v>490430.05</v>
      </c>
      <c r="G22" s="13">
        <f>IF(E22&gt;0,F22/E22," ")</f>
        <v>0.9709563452781628</v>
      </c>
      <c r="H22" s="11">
        <v>472466.95</v>
      </c>
      <c r="I22" s="11">
        <v>0</v>
      </c>
      <c r="J22" s="11">
        <v>472466.95</v>
      </c>
      <c r="K22" s="13">
        <f>IF(F22&gt;0,J22/F22," ")</f>
        <v>0.9633727582557391</v>
      </c>
      <c r="L22" s="11">
        <v>17963.1</v>
      </c>
      <c r="M22" s="11">
        <f>+F22-E22</f>
        <v>-14669.950000000012</v>
      </c>
    </row>
    <row r="23" spans="1:13" s="14" customFormat="1" ht="12">
      <c r="A23" s="9" t="s">
        <v>74</v>
      </c>
      <c r="B23" s="10" t="s">
        <v>75</v>
      </c>
      <c r="C23" s="11">
        <v>40600</v>
      </c>
      <c r="D23" s="11">
        <v>0</v>
      </c>
      <c r="E23" s="12">
        <v>40600</v>
      </c>
      <c r="F23" s="12">
        <v>15592.73</v>
      </c>
      <c r="G23" s="13">
        <f>IF(E23&gt;0,F23/E23," ")</f>
        <v>0.38405738916256155</v>
      </c>
      <c r="H23" s="11">
        <v>4742.52</v>
      </c>
      <c r="I23" s="11">
        <v>146.39</v>
      </c>
      <c r="J23" s="11">
        <v>4596.13</v>
      </c>
      <c r="K23" s="13">
        <f>IF(F23&gt;0,J23/F23," ")</f>
        <v>0.2947610841719186</v>
      </c>
      <c r="L23" s="11">
        <v>10996.6</v>
      </c>
      <c r="M23" s="11">
        <f>+F23-E23</f>
        <v>-25007.27</v>
      </c>
    </row>
    <row r="24" spans="1:13" s="14" customFormat="1" ht="12">
      <c r="A24" s="9" t="s">
        <v>76</v>
      </c>
      <c r="B24" s="10" t="s">
        <v>77</v>
      </c>
      <c r="C24" s="11">
        <v>100</v>
      </c>
      <c r="D24" s="11">
        <v>0</v>
      </c>
      <c r="E24" s="12">
        <v>100</v>
      </c>
      <c r="F24" s="12">
        <v>0</v>
      </c>
      <c r="G24" s="13">
        <f>IF(E24&gt;0,F24/E24," ")</f>
        <v>0</v>
      </c>
      <c r="H24" s="11">
        <v>0</v>
      </c>
      <c r="I24" s="11">
        <v>0</v>
      </c>
      <c r="J24" s="11">
        <v>0</v>
      </c>
      <c r="K24" s="13" t="str">
        <f>IF(F24&gt;0,J24/F24," ")</f>
        <v> </v>
      </c>
      <c r="L24" s="11">
        <v>0</v>
      </c>
      <c r="M24" s="11">
        <f>+F24-E24</f>
        <v>-100</v>
      </c>
    </row>
    <row r="25" spans="1:13" s="14" customFormat="1" ht="12">
      <c r="A25" s="9" t="s">
        <v>78</v>
      </c>
      <c r="B25" s="10" t="s">
        <v>79</v>
      </c>
      <c r="C25" s="11">
        <v>2962742</v>
      </c>
      <c r="D25" s="11">
        <v>0</v>
      </c>
      <c r="E25" s="12">
        <v>2962742</v>
      </c>
      <c r="F25" s="12">
        <v>2221917.35</v>
      </c>
      <c r="G25" s="13">
        <f>IF(E25&gt;0,F25/E25," ")</f>
        <v>0.7499530333724638</v>
      </c>
      <c r="H25" s="11">
        <v>1557439.45</v>
      </c>
      <c r="I25" s="11">
        <v>45035.34</v>
      </c>
      <c r="J25" s="11">
        <v>1512404.11</v>
      </c>
      <c r="K25" s="13">
        <f>IF(F25&gt;0,J25/F25," ")</f>
        <v>0.6806752330369085</v>
      </c>
      <c r="L25" s="11">
        <v>709513.24</v>
      </c>
      <c r="M25" s="11">
        <f>+F25-E25</f>
        <v>-740824.6499999999</v>
      </c>
    </row>
    <row r="26" spans="1:13" s="14" customFormat="1" ht="12">
      <c r="A26" s="9" t="s">
        <v>80</v>
      </c>
      <c r="B26" s="10" t="s">
        <v>81</v>
      </c>
      <c r="C26" s="11">
        <v>308000</v>
      </c>
      <c r="D26" s="11">
        <v>0</v>
      </c>
      <c r="E26" s="12">
        <v>308000</v>
      </c>
      <c r="F26" s="12">
        <v>176768.79</v>
      </c>
      <c r="G26" s="13">
        <f>IF(E26&gt;0,F26/E26," ")</f>
        <v>0.5739246428571428</v>
      </c>
      <c r="H26" s="11">
        <v>132602.08</v>
      </c>
      <c r="I26" s="11">
        <v>21865.91</v>
      </c>
      <c r="J26" s="11">
        <v>110736.17</v>
      </c>
      <c r="K26" s="13">
        <f>IF(F26&gt;0,J26/F26," ")</f>
        <v>0.6264463879624904</v>
      </c>
      <c r="L26" s="11">
        <v>66032.62</v>
      </c>
      <c r="M26" s="11">
        <f>+F26-E26</f>
        <v>-131231.21</v>
      </c>
    </row>
    <row r="27" spans="1:13" s="14" customFormat="1" ht="12">
      <c r="A27" s="9" t="s">
        <v>82</v>
      </c>
      <c r="B27" s="10" t="s">
        <v>83</v>
      </c>
      <c r="C27" s="11">
        <v>88100</v>
      </c>
      <c r="D27" s="11">
        <v>0</v>
      </c>
      <c r="E27" s="12">
        <v>88100</v>
      </c>
      <c r="F27" s="12">
        <v>106820.66</v>
      </c>
      <c r="G27" s="13">
        <f>IF(E27&gt;0,F27/E27," ")</f>
        <v>1.2124933030646992</v>
      </c>
      <c r="H27" s="11">
        <v>91341.1</v>
      </c>
      <c r="I27" s="11">
        <v>1790.48</v>
      </c>
      <c r="J27" s="11">
        <v>89550.62</v>
      </c>
      <c r="K27" s="13">
        <f>IF(F27&gt;0,J27/F27," ")</f>
        <v>0.8383267806059239</v>
      </c>
      <c r="L27" s="11">
        <v>17270.04</v>
      </c>
      <c r="M27" s="11">
        <f>+F27-E27</f>
        <v>18720.660000000003</v>
      </c>
    </row>
    <row r="28" spans="1:13" s="14" customFormat="1" ht="12">
      <c r="A28" s="9" t="s">
        <v>84</v>
      </c>
      <c r="B28" s="10" t="s">
        <v>85</v>
      </c>
      <c r="C28" s="11">
        <v>0</v>
      </c>
      <c r="D28" s="11">
        <v>0</v>
      </c>
      <c r="E28" s="12">
        <v>0</v>
      </c>
      <c r="F28" s="12">
        <v>0</v>
      </c>
      <c r="G28" s="13" t="str">
        <f>IF(E28&gt;0,F28/E28," ")</f>
        <v> </v>
      </c>
      <c r="H28" s="11">
        <v>0</v>
      </c>
      <c r="I28" s="11">
        <v>0</v>
      </c>
      <c r="J28" s="11">
        <v>0</v>
      </c>
      <c r="K28" s="13" t="str">
        <f>IF(F28&gt;0,J28/F28," ")</f>
        <v> </v>
      </c>
      <c r="L28" s="11">
        <v>0</v>
      </c>
      <c r="M28" s="11">
        <f>+F28-E28</f>
        <v>0</v>
      </c>
    </row>
    <row r="29" spans="1:13" s="14" customFormat="1" ht="12">
      <c r="A29" s="9" t="s">
        <v>86</v>
      </c>
      <c r="B29" s="10" t="s">
        <v>87</v>
      </c>
      <c r="C29" s="11">
        <v>18700</v>
      </c>
      <c r="D29" s="11">
        <v>0</v>
      </c>
      <c r="E29" s="12">
        <v>18700</v>
      </c>
      <c r="F29" s="12">
        <v>11040</v>
      </c>
      <c r="G29" s="13">
        <f>IF(E29&gt;0,F29/E29," ")</f>
        <v>0.5903743315508021</v>
      </c>
      <c r="H29" s="11">
        <v>9390</v>
      </c>
      <c r="I29" s="11">
        <v>0</v>
      </c>
      <c r="J29" s="11">
        <v>9390</v>
      </c>
      <c r="K29" s="13">
        <f>IF(F29&gt;0,J29/F29," ")</f>
        <v>0.8505434782608695</v>
      </c>
      <c r="L29" s="11">
        <v>1650</v>
      </c>
      <c r="M29" s="11">
        <f>+F29-E29</f>
        <v>-7660</v>
      </c>
    </row>
    <row r="30" spans="1:13" s="14" customFormat="1" ht="12">
      <c r="A30" s="9" t="s">
        <v>88</v>
      </c>
      <c r="B30" s="10" t="s">
        <v>89</v>
      </c>
      <c r="C30" s="11">
        <v>118000</v>
      </c>
      <c r="D30" s="11">
        <v>0</v>
      </c>
      <c r="E30" s="12">
        <v>118000</v>
      </c>
      <c r="F30" s="12">
        <v>119135.52</v>
      </c>
      <c r="G30" s="13">
        <f>IF(E30&gt;0,F30/E30," ")</f>
        <v>1.0096230508474577</v>
      </c>
      <c r="H30" s="11">
        <v>118990.52</v>
      </c>
      <c r="I30" s="11">
        <v>0</v>
      </c>
      <c r="J30" s="11">
        <v>118990.52</v>
      </c>
      <c r="K30" s="13">
        <f>IF(F30&gt;0,J30/F30," ")</f>
        <v>0.9987828986686758</v>
      </c>
      <c r="L30" s="11">
        <v>145</v>
      </c>
      <c r="M30" s="11">
        <f>+F30-E30</f>
        <v>1135.520000000004</v>
      </c>
    </row>
    <row r="31" spans="1:13" s="14" customFormat="1" ht="12">
      <c r="A31" s="9" t="s">
        <v>90</v>
      </c>
      <c r="B31" s="10" t="s">
        <v>91</v>
      </c>
      <c r="C31" s="11">
        <v>1963400</v>
      </c>
      <c r="D31" s="11">
        <v>0</v>
      </c>
      <c r="E31" s="12">
        <v>1963400</v>
      </c>
      <c r="F31" s="12">
        <v>1782828.71</v>
      </c>
      <c r="G31" s="13">
        <f>IF(E31&gt;0,F31/E31," ")</f>
        <v>0.908031328308037</v>
      </c>
      <c r="H31" s="11">
        <v>1566524.41</v>
      </c>
      <c r="I31" s="11">
        <v>2419.93</v>
      </c>
      <c r="J31" s="11">
        <v>1564104.48</v>
      </c>
      <c r="K31" s="13">
        <f>IF(F31&gt;0,J31/F31," ")</f>
        <v>0.8773161836730798</v>
      </c>
      <c r="L31" s="11">
        <v>218724.23</v>
      </c>
      <c r="M31" s="11">
        <f>+F31-E31</f>
        <v>-180571.29000000004</v>
      </c>
    </row>
    <row r="32" spans="1:13" s="14" customFormat="1" ht="12">
      <c r="A32" s="9" t="s">
        <v>92</v>
      </c>
      <c r="B32" s="10" t="s">
        <v>93</v>
      </c>
      <c r="C32" s="11">
        <v>224400</v>
      </c>
      <c r="D32" s="11">
        <v>0</v>
      </c>
      <c r="E32" s="12">
        <v>224400</v>
      </c>
      <c r="F32" s="12">
        <v>75185.75</v>
      </c>
      <c r="G32" s="13">
        <f>IF(E32&gt;0,F32/E32," ")</f>
        <v>0.3350523618538324</v>
      </c>
      <c r="H32" s="11">
        <v>47227.01</v>
      </c>
      <c r="I32" s="11">
        <v>0</v>
      </c>
      <c r="J32" s="11">
        <v>47227.01</v>
      </c>
      <c r="K32" s="13">
        <f>IF(F32&gt;0,J32/F32," ")</f>
        <v>0.6281377787679181</v>
      </c>
      <c r="L32" s="11">
        <v>27958.74</v>
      </c>
      <c r="M32" s="11">
        <f>+F32-E32</f>
        <v>-149214.25</v>
      </c>
    </row>
    <row r="33" spans="1:13" s="14" customFormat="1" ht="12">
      <c r="A33" s="9" t="s">
        <v>94</v>
      </c>
      <c r="B33" s="10" t="s">
        <v>95</v>
      </c>
      <c r="C33" s="11">
        <v>367100</v>
      </c>
      <c r="D33" s="11">
        <v>0</v>
      </c>
      <c r="E33" s="12">
        <v>367100</v>
      </c>
      <c r="F33" s="12">
        <v>224209.01</v>
      </c>
      <c r="G33" s="13">
        <f>IF(E33&gt;0,F33/E33," ")</f>
        <v>0.6107573140833561</v>
      </c>
      <c r="H33" s="11">
        <v>212378.05</v>
      </c>
      <c r="I33" s="11">
        <v>35677.18</v>
      </c>
      <c r="J33" s="11">
        <v>176700.87</v>
      </c>
      <c r="K33" s="13">
        <f>IF(F33&gt;0,J33/F33," ")</f>
        <v>0.7881078017337483</v>
      </c>
      <c r="L33" s="11">
        <v>47508.14</v>
      </c>
      <c r="M33" s="11">
        <f>+F33-E33</f>
        <v>-142890.99</v>
      </c>
    </row>
    <row r="34" spans="1:13" s="14" customFormat="1" ht="12">
      <c r="A34" s="9" t="s">
        <v>96</v>
      </c>
      <c r="B34" s="10" t="s">
        <v>97</v>
      </c>
      <c r="C34" s="11">
        <v>1400</v>
      </c>
      <c r="D34" s="11">
        <v>0</v>
      </c>
      <c r="E34" s="12">
        <v>1400</v>
      </c>
      <c r="F34" s="12">
        <v>0</v>
      </c>
      <c r="G34" s="13">
        <f>IF(E34&gt;0,F34/E34," ")</f>
        <v>0</v>
      </c>
      <c r="H34" s="11">
        <v>0</v>
      </c>
      <c r="I34" s="11">
        <v>0</v>
      </c>
      <c r="J34" s="11">
        <v>0</v>
      </c>
      <c r="K34" s="13" t="str">
        <f>IF(F34&gt;0,J34/F34," ")</f>
        <v> </v>
      </c>
      <c r="L34" s="11">
        <v>0</v>
      </c>
      <c r="M34" s="11">
        <f>+F34-E34</f>
        <v>-1400</v>
      </c>
    </row>
    <row r="35" spans="1:13" s="14" customFormat="1" ht="12">
      <c r="A35" s="9" t="s">
        <v>98</v>
      </c>
      <c r="B35" s="10" t="s">
        <v>99</v>
      </c>
      <c r="C35" s="11">
        <v>9600</v>
      </c>
      <c r="D35" s="11">
        <v>0</v>
      </c>
      <c r="E35" s="12">
        <v>9600</v>
      </c>
      <c r="F35" s="12">
        <v>12473.55</v>
      </c>
      <c r="G35" s="13">
        <f>IF(E35&gt;0,F35/E35," ")</f>
        <v>1.299328125</v>
      </c>
      <c r="H35" s="11">
        <v>11113.65</v>
      </c>
      <c r="I35" s="11">
        <v>227.6</v>
      </c>
      <c r="J35" s="11">
        <v>10886.05</v>
      </c>
      <c r="K35" s="13">
        <f>IF(F35&gt;0,J35/F35," ")</f>
        <v>0.8727306981573009</v>
      </c>
      <c r="L35" s="11">
        <v>1587.5</v>
      </c>
      <c r="M35" s="11">
        <f>+F35-E35</f>
        <v>2873.5499999999993</v>
      </c>
    </row>
    <row r="36" spans="1:13" s="14" customFormat="1" ht="12">
      <c r="A36" s="9" t="s">
        <v>100</v>
      </c>
      <c r="B36" s="10" t="s">
        <v>101</v>
      </c>
      <c r="C36" s="11">
        <v>1469300</v>
      </c>
      <c r="D36" s="11">
        <v>0</v>
      </c>
      <c r="E36" s="12">
        <v>1469300</v>
      </c>
      <c r="F36" s="12">
        <v>1345982.97</v>
      </c>
      <c r="G36" s="13">
        <f>IF(E36&gt;0,F36/E36," ")</f>
        <v>0.9160708977063908</v>
      </c>
      <c r="H36" s="11">
        <v>1048968.47</v>
      </c>
      <c r="I36" s="11">
        <v>0</v>
      </c>
      <c r="J36" s="11">
        <v>1048968.47</v>
      </c>
      <c r="K36" s="13">
        <f>IF(F36&gt;0,J36/F36," ")</f>
        <v>0.7793326463855631</v>
      </c>
      <c r="L36" s="11">
        <v>297014.5</v>
      </c>
      <c r="M36" s="11">
        <f>+F36-E36</f>
        <v>-123317.03000000003</v>
      </c>
    </row>
    <row r="37" spans="1:13" s="14" customFormat="1" ht="12">
      <c r="A37" s="9" t="s">
        <v>102</v>
      </c>
      <c r="B37" s="10" t="s">
        <v>103</v>
      </c>
      <c r="C37" s="11">
        <v>332500</v>
      </c>
      <c r="D37" s="11">
        <v>0</v>
      </c>
      <c r="E37" s="12">
        <v>332500</v>
      </c>
      <c r="F37" s="12">
        <v>349721.57</v>
      </c>
      <c r="G37" s="13">
        <f>IF(E37&gt;0,F37/E37," ")</f>
        <v>1.0517941954887218</v>
      </c>
      <c r="H37" s="11">
        <v>349721.57</v>
      </c>
      <c r="I37" s="11">
        <v>0</v>
      </c>
      <c r="J37" s="11">
        <v>349721.57</v>
      </c>
      <c r="K37" s="13">
        <f>IF(F37&gt;0,J37/F37," ")</f>
        <v>1</v>
      </c>
      <c r="L37" s="11">
        <v>0</v>
      </c>
      <c r="M37" s="11">
        <f>+F37-E37</f>
        <v>17221.570000000007</v>
      </c>
    </row>
    <row r="38" spans="1:13" s="14" customFormat="1" ht="12">
      <c r="A38" s="9" t="s">
        <v>104</v>
      </c>
      <c r="B38" s="10" t="s">
        <v>105</v>
      </c>
      <c r="C38" s="11">
        <v>5000</v>
      </c>
      <c r="D38" s="11">
        <v>0</v>
      </c>
      <c r="E38" s="12">
        <v>5000</v>
      </c>
      <c r="F38" s="12">
        <v>2461.95</v>
      </c>
      <c r="G38" s="13">
        <f>IF(E38&gt;0,F38/E38," ")</f>
        <v>0.49238999999999994</v>
      </c>
      <c r="H38" s="11">
        <v>2461.95</v>
      </c>
      <c r="I38" s="11">
        <v>0</v>
      </c>
      <c r="J38" s="11">
        <v>2461.95</v>
      </c>
      <c r="K38" s="13">
        <f>IF(F38&gt;0,J38/F38," ")</f>
        <v>1</v>
      </c>
      <c r="L38" s="11">
        <v>0</v>
      </c>
      <c r="M38" s="11">
        <f>+F38-E38</f>
        <v>-2538.05</v>
      </c>
    </row>
    <row r="39" spans="1:13" s="14" customFormat="1" ht="12">
      <c r="A39" s="9" t="s">
        <v>106</v>
      </c>
      <c r="B39" s="10" t="s">
        <v>107</v>
      </c>
      <c r="C39" s="11">
        <v>144000</v>
      </c>
      <c r="D39" s="11">
        <v>0</v>
      </c>
      <c r="E39" s="12">
        <v>144000</v>
      </c>
      <c r="F39" s="12">
        <v>93070.76</v>
      </c>
      <c r="G39" s="13">
        <f>IF(E39&gt;0,F39/E39," ")</f>
        <v>0.6463247222222221</v>
      </c>
      <c r="H39" s="11">
        <v>62529.56</v>
      </c>
      <c r="I39" s="11">
        <v>0</v>
      </c>
      <c r="J39" s="11">
        <v>62529.56</v>
      </c>
      <c r="K39" s="13">
        <f>IF(F39&gt;0,J39/F39," ")</f>
        <v>0.6718496765256886</v>
      </c>
      <c r="L39" s="11">
        <v>30541.2</v>
      </c>
      <c r="M39" s="11">
        <f>+F39-E39</f>
        <v>-50929.240000000005</v>
      </c>
    </row>
    <row r="40" spans="1:13" s="14" customFormat="1" ht="12">
      <c r="A40" s="9" t="s">
        <v>108</v>
      </c>
      <c r="B40" s="10" t="s">
        <v>109</v>
      </c>
      <c r="C40" s="11">
        <v>68500</v>
      </c>
      <c r="D40" s="11">
        <v>0</v>
      </c>
      <c r="E40" s="12">
        <v>68500</v>
      </c>
      <c r="F40" s="12">
        <v>77564.36</v>
      </c>
      <c r="G40" s="13">
        <f>IF(E40&gt;0,F40/E40," ")</f>
        <v>1.1323264233576642</v>
      </c>
      <c r="H40" s="11">
        <v>30360.74</v>
      </c>
      <c r="I40" s="11">
        <v>2650.1</v>
      </c>
      <c r="J40" s="11">
        <v>27710.64</v>
      </c>
      <c r="K40" s="13">
        <f>IF(F40&gt;0,J40/F40," ")</f>
        <v>0.35725995805289956</v>
      </c>
      <c r="L40" s="11">
        <v>49853.72</v>
      </c>
      <c r="M40" s="11">
        <f>+F40-E40</f>
        <v>9064.36</v>
      </c>
    </row>
    <row r="41" spans="1:13" s="14" customFormat="1" ht="12">
      <c r="A41" s="9" t="s">
        <v>110</v>
      </c>
      <c r="B41" s="10" t="s">
        <v>111</v>
      </c>
      <c r="C41" s="11">
        <v>23300</v>
      </c>
      <c r="D41" s="11">
        <v>0</v>
      </c>
      <c r="E41" s="12">
        <v>23300</v>
      </c>
      <c r="F41" s="12">
        <v>21665.88</v>
      </c>
      <c r="G41" s="13">
        <f>IF(E41&gt;0,F41/E41," ")</f>
        <v>0.9298660944206009</v>
      </c>
      <c r="H41" s="11">
        <v>18911.18</v>
      </c>
      <c r="I41" s="11">
        <v>0</v>
      </c>
      <c r="J41" s="11">
        <v>18911.18</v>
      </c>
      <c r="K41" s="13">
        <f>IF(F41&gt;0,J41/F41," ")</f>
        <v>0.8728553836723918</v>
      </c>
      <c r="L41" s="11">
        <v>2754.7</v>
      </c>
      <c r="M41" s="11">
        <f>+F41-E41</f>
        <v>-1634.119999999999</v>
      </c>
    </row>
    <row r="42" spans="1:13" s="14" customFormat="1" ht="12">
      <c r="A42" s="9" t="s">
        <v>112</v>
      </c>
      <c r="B42" s="10" t="s">
        <v>113</v>
      </c>
      <c r="C42" s="11">
        <v>22600</v>
      </c>
      <c r="D42" s="11">
        <v>0</v>
      </c>
      <c r="E42" s="12">
        <v>22600</v>
      </c>
      <c r="F42" s="12">
        <v>19297.13</v>
      </c>
      <c r="G42" s="13">
        <f>IF(E42&gt;0,F42/E42," ")</f>
        <v>0.8538553097345133</v>
      </c>
      <c r="H42" s="11">
        <v>17484.07</v>
      </c>
      <c r="I42" s="11">
        <v>0</v>
      </c>
      <c r="J42" s="11">
        <v>17484.07</v>
      </c>
      <c r="K42" s="13">
        <f>IF(F42&gt;0,J42/F42," ")</f>
        <v>0.9060450958251304</v>
      </c>
      <c r="L42" s="11">
        <v>1813.06</v>
      </c>
      <c r="M42" s="11">
        <f>+F42-E42</f>
        <v>-3302.869999999999</v>
      </c>
    </row>
    <row r="43" spans="1:13" s="14" customFormat="1" ht="12">
      <c r="A43" s="9" t="s">
        <v>114</v>
      </c>
      <c r="B43" s="10" t="s">
        <v>115</v>
      </c>
      <c r="C43" s="11">
        <v>475000</v>
      </c>
      <c r="D43" s="11">
        <v>0</v>
      </c>
      <c r="E43" s="12">
        <v>475000</v>
      </c>
      <c r="F43" s="12">
        <v>29385.34</v>
      </c>
      <c r="G43" s="13">
        <f>IF(E43&gt;0,F43/E43," ")</f>
        <v>0.06186387368421053</v>
      </c>
      <c r="H43" s="11">
        <v>20159.35</v>
      </c>
      <c r="I43" s="11">
        <v>0</v>
      </c>
      <c r="J43" s="11">
        <v>20159.35</v>
      </c>
      <c r="K43" s="13">
        <f>IF(F43&gt;0,J43/F43," ")</f>
        <v>0.6860342606211124</v>
      </c>
      <c r="L43" s="11">
        <v>9225.99</v>
      </c>
      <c r="M43" s="11">
        <f>+F43-E43</f>
        <v>-445614.66</v>
      </c>
    </row>
    <row r="44" spans="1:13" s="14" customFormat="1" ht="12">
      <c r="A44" s="9" t="s">
        <v>116</v>
      </c>
      <c r="B44" s="10" t="s">
        <v>117</v>
      </c>
      <c r="C44" s="11">
        <v>998900</v>
      </c>
      <c r="D44" s="11">
        <v>0</v>
      </c>
      <c r="E44" s="12">
        <v>998900</v>
      </c>
      <c r="F44" s="12">
        <v>248197.04</v>
      </c>
      <c r="G44" s="13">
        <f>IF(E44&gt;0,F44/E44," ")</f>
        <v>0.24847035739313245</v>
      </c>
      <c r="H44" s="11">
        <v>74022.07</v>
      </c>
      <c r="I44" s="11">
        <v>509.3</v>
      </c>
      <c r="J44" s="11">
        <v>73512.77</v>
      </c>
      <c r="K44" s="13">
        <f>IF(F44&gt;0,J44/F44," ")</f>
        <v>0.2961871342220681</v>
      </c>
      <c r="L44" s="11">
        <v>174684.27</v>
      </c>
      <c r="M44" s="11">
        <f>+F44-E44</f>
        <v>-750702.96</v>
      </c>
    </row>
    <row r="45" spans="1:13" s="14" customFormat="1" ht="12">
      <c r="A45" s="9" t="s">
        <v>118</v>
      </c>
      <c r="B45" s="10" t="s">
        <v>119</v>
      </c>
      <c r="C45" s="11">
        <v>290300</v>
      </c>
      <c r="D45" s="11">
        <v>0</v>
      </c>
      <c r="E45" s="12">
        <v>290300</v>
      </c>
      <c r="F45" s="12">
        <v>216793.37</v>
      </c>
      <c r="G45" s="13">
        <f>IF(E45&gt;0,F45/E45," ")</f>
        <v>0.7467908026179814</v>
      </c>
      <c r="H45" s="11">
        <v>158908.96</v>
      </c>
      <c r="I45" s="11">
        <v>4796.93</v>
      </c>
      <c r="J45" s="11">
        <v>154112.03</v>
      </c>
      <c r="K45" s="13">
        <f>IF(F45&gt;0,J45/F45," ")</f>
        <v>0.7108705861253968</v>
      </c>
      <c r="L45" s="11">
        <v>62681.34</v>
      </c>
      <c r="M45" s="11">
        <f>+F45-E45</f>
        <v>-73506.63</v>
      </c>
    </row>
    <row r="46" spans="1:13" s="14" customFormat="1" ht="12">
      <c r="A46" s="9" t="s">
        <v>120</v>
      </c>
      <c r="B46" s="10" t="s">
        <v>121</v>
      </c>
      <c r="C46" s="11">
        <v>36200</v>
      </c>
      <c r="D46" s="11">
        <v>0</v>
      </c>
      <c r="E46" s="12">
        <v>36200</v>
      </c>
      <c r="F46" s="12">
        <v>7060</v>
      </c>
      <c r="G46" s="13">
        <f>IF(E46&gt;0,F46/E46," ")</f>
        <v>0.19502762430939227</v>
      </c>
      <c r="H46" s="11">
        <v>7060</v>
      </c>
      <c r="I46" s="11">
        <v>0</v>
      </c>
      <c r="J46" s="11">
        <v>7060</v>
      </c>
      <c r="K46" s="13">
        <f>IF(F46&gt;0,J46/F46," ")</f>
        <v>1</v>
      </c>
      <c r="L46" s="11">
        <v>0</v>
      </c>
      <c r="M46" s="11">
        <f>+F46-E46</f>
        <v>-29140</v>
      </c>
    </row>
    <row r="47" spans="1:13" s="14" customFormat="1" ht="12">
      <c r="A47" s="9" t="s">
        <v>122</v>
      </c>
      <c r="B47" s="10" t="s">
        <v>123</v>
      </c>
      <c r="C47" s="11">
        <v>22700</v>
      </c>
      <c r="D47" s="11">
        <v>0</v>
      </c>
      <c r="E47" s="12">
        <v>22700</v>
      </c>
      <c r="F47" s="12">
        <v>8484</v>
      </c>
      <c r="G47" s="13">
        <f>IF(E47&gt;0,F47/E47," ")</f>
        <v>0.3737444933920705</v>
      </c>
      <c r="H47" s="11">
        <v>7924</v>
      </c>
      <c r="I47" s="11">
        <v>0</v>
      </c>
      <c r="J47" s="11">
        <v>7924</v>
      </c>
      <c r="K47" s="13">
        <f>IF(F47&gt;0,J47/F47," ")</f>
        <v>0.933993399339934</v>
      </c>
      <c r="L47" s="11">
        <v>560</v>
      </c>
      <c r="M47" s="11">
        <f>+F47-E47</f>
        <v>-14216</v>
      </c>
    </row>
    <row r="48" spans="1:13" s="14" customFormat="1" ht="12">
      <c r="A48" s="9" t="s">
        <v>124</v>
      </c>
      <c r="B48" s="10" t="s">
        <v>125</v>
      </c>
      <c r="C48" s="11">
        <v>288400</v>
      </c>
      <c r="D48" s="11">
        <v>0</v>
      </c>
      <c r="E48" s="12">
        <v>288400</v>
      </c>
      <c r="F48" s="12">
        <v>127577.62</v>
      </c>
      <c r="G48" s="13">
        <f>IF(E48&gt;0,F48/E48," ")</f>
        <v>0.4423634535367545</v>
      </c>
      <c r="H48" s="11">
        <v>104069.81</v>
      </c>
      <c r="I48" s="11">
        <v>136</v>
      </c>
      <c r="J48" s="11">
        <v>103933.81</v>
      </c>
      <c r="K48" s="13">
        <f>IF(F48&gt;0,J48/F48," ")</f>
        <v>0.814671178220757</v>
      </c>
      <c r="L48" s="11">
        <v>23643.81</v>
      </c>
      <c r="M48" s="11">
        <f>+F48-E48</f>
        <v>-160822.38</v>
      </c>
    </row>
    <row r="49" spans="1:13" s="14" customFormat="1" ht="12">
      <c r="A49" s="9" t="s">
        <v>126</v>
      </c>
      <c r="B49" s="10" t="s">
        <v>127</v>
      </c>
      <c r="C49" s="11">
        <v>3700</v>
      </c>
      <c r="D49" s="11">
        <v>0</v>
      </c>
      <c r="E49" s="12">
        <v>3700</v>
      </c>
      <c r="F49" s="12">
        <v>0</v>
      </c>
      <c r="G49" s="13">
        <f>IF(E49&gt;0,F49/E49," ")</f>
        <v>0</v>
      </c>
      <c r="H49" s="11">
        <v>0</v>
      </c>
      <c r="I49" s="11">
        <v>0</v>
      </c>
      <c r="J49" s="11">
        <v>0</v>
      </c>
      <c r="K49" s="13" t="str">
        <f>IF(F49&gt;0,J49/F49," ")</f>
        <v> </v>
      </c>
      <c r="L49" s="11">
        <v>0</v>
      </c>
      <c r="M49" s="11">
        <f>+F49-E49</f>
        <v>-3700</v>
      </c>
    </row>
    <row r="50" spans="1:13" s="14" customFormat="1" ht="12">
      <c r="A50" s="9" t="s">
        <v>128</v>
      </c>
      <c r="B50" s="10" t="s">
        <v>129</v>
      </c>
      <c r="C50" s="11">
        <v>14700</v>
      </c>
      <c r="D50" s="11">
        <v>0</v>
      </c>
      <c r="E50" s="12">
        <v>14700</v>
      </c>
      <c r="F50" s="12">
        <v>11613.5</v>
      </c>
      <c r="G50" s="13">
        <f>IF(E50&gt;0,F50/E50," ")</f>
        <v>0.7900340136054422</v>
      </c>
      <c r="H50" s="11">
        <v>0</v>
      </c>
      <c r="I50" s="11">
        <v>0</v>
      </c>
      <c r="J50" s="11">
        <v>0</v>
      </c>
      <c r="K50" s="13">
        <f>IF(F50&gt;0,J50/F50," ")</f>
        <v>0</v>
      </c>
      <c r="L50" s="11">
        <v>11613.5</v>
      </c>
      <c r="M50" s="11">
        <f>+F50-E50</f>
        <v>-3086.5</v>
      </c>
    </row>
    <row r="51" spans="1:13" s="14" customFormat="1" ht="12">
      <c r="A51" s="9" t="s">
        <v>130</v>
      </c>
      <c r="B51" s="10" t="s">
        <v>131</v>
      </c>
      <c r="C51" s="11">
        <v>11200</v>
      </c>
      <c r="D51" s="11">
        <v>0</v>
      </c>
      <c r="E51" s="12">
        <v>11200</v>
      </c>
      <c r="F51" s="12">
        <v>2494.8</v>
      </c>
      <c r="G51" s="13">
        <f>IF(E51&gt;0,F51/E51," ")</f>
        <v>0.22275</v>
      </c>
      <c r="H51" s="11">
        <v>2494.8</v>
      </c>
      <c r="I51" s="11">
        <v>0</v>
      </c>
      <c r="J51" s="11">
        <v>2494.8</v>
      </c>
      <c r="K51" s="13">
        <f>IF(F51&gt;0,J51/F51," ")</f>
        <v>1</v>
      </c>
      <c r="L51" s="11">
        <v>0</v>
      </c>
      <c r="M51" s="11">
        <f>+F51-E51</f>
        <v>-8705.2</v>
      </c>
    </row>
    <row r="52" spans="1:13" s="14" customFormat="1" ht="12">
      <c r="A52" s="9" t="s">
        <v>132</v>
      </c>
      <c r="B52" s="10" t="s">
        <v>133</v>
      </c>
      <c r="C52" s="11">
        <v>200700</v>
      </c>
      <c r="D52" s="11">
        <v>0</v>
      </c>
      <c r="E52" s="12">
        <v>200700</v>
      </c>
      <c r="F52" s="12">
        <v>54410.34</v>
      </c>
      <c r="G52" s="13">
        <f>IF(E52&gt;0,F52/E52," ")</f>
        <v>0.27110284005979074</v>
      </c>
      <c r="H52" s="11">
        <v>54410.34</v>
      </c>
      <c r="I52" s="11">
        <v>0</v>
      </c>
      <c r="J52" s="11">
        <v>54410.34</v>
      </c>
      <c r="K52" s="13">
        <f>IF(F52&gt;0,J52/F52," ")</f>
        <v>1</v>
      </c>
      <c r="L52" s="11">
        <v>0</v>
      </c>
      <c r="M52" s="11">
        <f>+F52-E52</f>
        <v>-146289.66</v>
      </c>
    </row>
    <row r="53" spans="1:13" s="14" customFormat="1" ht="12">
      <c r="A53" s="9" t="s">
        <v>134</v>
      </c>
      <c r="B53" s="10" t="s">
        <v>135</v>
      </c>
      <c r="C53" s="11">
        <v>22500</v>
      </c>
      <c r="D53" s="11">
        <v>0</v>
      </c>
      <c r="E53" s="12">
        <v>22500</v>
      </c>
      <c r="F53" s="12">
        <v>0</v>
      </c>
      <c r="G53" s="13">
        <f>IF(E53&gt;0,F53/E53," ")</f>
        <v>0</v>
      </c>
      <c r="H53" s="11">
        <v>0</v>
      </c>
      <c r="I53" s="11">
        <v>0</v>
      </c>
      <c r="J53" s="11">
        <v>0</v>
      </c>
      <c r="K53" s="13" t="str">
        <f>IF(F53&gt;0,J53/F53," ")</f>
        <v> </v>
      </c>
      <c r="L53" s="11">
        <v>0</v>
      </c>
      <c r="M53" s="11">
        <f>+F53-E53</f>
        <v>-22500</v>
      </c>
    </row>
    <row r="54" spans="1:13" s="14" customFormat="1" ht="12">
      <c r="A54" s="9" t="s">
        <v>136</v>
      </c>
      <c r="B54" s="10" t="s">
        <v>137</v>
      </c>
      <c r="C54" s="11">
        <v>668000</v>
      </c>
      <c r="D54" s="11">
        <v>0</v>
      </c>
      <c r="E54" s="12">
        <v>668000</v>
      </c>
      <c r="F54" s="12">
        <v>390929.72</v>
      </c>
      <c r="G54" s="13">
        <f>IF(E54&gt;0,F54/E54," ")</f>
        <v>0.5852241317365269</v>
      </c>
      <c r="H54" s="11">
        <v>390973.22</v>
      </c>
      <c r="I54" s="11">
        <v>43.5</v>
      </c>
      <c r="J54" s="11">
        <v>390929.72</v>
      </c>
      <c r="K54" s="13">
        <f>IF(F54&gt;0,J54/F54," ")</f>
        <v>1</v>
      </c>
      <c r="L54" s="11">
        <v>0</v>
      </c>
      <c r="M54" s="11">
        <f>+F54-E54</f>
        <v>-277070.28</v>
      </c>
    </row>
    <row r="55" spans="1:13" s="14" customFormat="1" ht="12">
      <c r="A55" s="9" t="s">
        <v>138</v>
      </c>
      <c r="B55" s="10" t="s">
        <v>139</v>
      </c>
      <c r="C55" s="11">
        <v>11900</v>
      </c>
      <c r="D55" s="11">
        <v>0</v>
      </c>
      <c r="E55" s="12">
        <v>11900</v>
      </c>
      <c r="F55" s="12">
        <v>6025</v>
      </c>
      <c r="G55" s="13">
        <f>IF(E55&gt;0,F55/E55," ")</f>
        <v>0.5063025210084033</v>
      </c>
      <c r="H55" s="11">
        <v>6070</v>
      </c>
      <c r="I55" s="11">
        <v>45</v>
      </c>
      <c r="J55" s="11">
        <v>6025</v>
      </c>
      <c r="K55" s="13">
        <f>IF(F55&gt;0,J55/F55," ")</f>
        <v>1</v>
      </c>
      <c r="L55" s="11">
        <v>0</v>
      </c>
      <c r="M55" s="11">
        <f>+F55-E55</f>
        <v>-5875</v>
      </c>
    </row>
    <row r="56" spans="1:13" s="14" customFormat="1" ht="12">
      <c r="A56" s="9" t="s">
        <v>140</v>
      </c>
      <c r="B56" s="10" t="s">
        <v>141</v>
      </c>
      <c r="C56" s="11">
        <v>7800</v>
      </c>
      <c r="D56" s="11">
        <v>0</v>
      </c>
      <c r="E56" s="12">
        <v>7800</v>
      </c>
      <c r="F56" s="12">
        <v>4793.36</v>
      </c>
      <c r="G56" s="13">
        <f>IF(E56&gt;0,F56/E56," ")</f>
        <v>0.6145333333333333</v>
      </c>
      <c r="H56" s="11">
        <v>4793.36</v>
      </c>
      <c r="I56" s="11">
        <v>0</v>
      </c>
      <c r="J56" s="11">
        <v>4793.36</v>
      </c>
      <c r="K56" s="13">
        <f>IF(F56&gt;0,J56/F56," ")</f>
        <v>1</v>
      </c>
      <c r="L56" s="11">
        <v>0</v>
      </c>
      <c r="M56" s="11">
        <f>+F56-E56</f>
        <v>-3006.6400000000003</v>
      </c>
    </row>
    <row r="57" spans="1:13" s="14" customFormat="1" ht="12">
      <c r="A57" s="9" t="s">
        <v>142</v>
      </c>
      <c r="B57" s="10" t="s">
        <v>143</v>
      </c>
      <c r="C57" s="11">
        <v>700</v>
      </c>
      <c r="D57" s="11">
        <v>0</v>
      </c>
      <c r="E57" s="12">
        <v>700</v>
      </c>
      <c r="F57" s="12">
        <v>1500</v>
      </c>
      <c r="G57" s="13">
        <f>IF(E57&gt;0,F57/E57," ")</f>
        <v>2.142857142857143</v>
      </c>
      <c r="H57" s="11">
        <v>1500</v>
      </c>
      <c r="I57" s="11">
        <v>0</v>
      </c>
      <c r="J57" s="11">
        <v>1500</v>
      </c>
      <c r="K57" s="13">
        <f>IF(F57&gt;0,J57/F57," ")</f>
        <v>1</v>
      </c>
      <c r="L57" s="11">
        <v>0</v>
      </c>
      <c r="M57" s="11">
        <f>+F57-E57</f>
        <v>800</v>
      </c>
    </row>
    <row r="58" spans="1:13" s="14" customFormat="1" ht="12">
      <c r="A58" s="9" t="s">
        <v>144</v>
      </c>
      <c r="B58" s="10" t="s">
        <v>145</v>
      </c>
      <c r="C58" s="11">
        <v>300</v>
      </c>
      <c r="D58" s="11">
        <v>0</v>
      </c>
      <c r="E58" s="12">
        <v>300</v>
      </c>
      <c r="F58" s="12">
        <v>82.64</v>
      </c>
      <c r="G58" s="13">
        <f>IF(E58&gt;0,F58/E58," ")</f>
        <v>0.2754666666666667</v>
      </c>
      <c r="H58" s="11">
        <v>82.64</v>
      </c>
      <c r="I58" s="11">
        <v>0</v>
      </c>
      <c r="J58" s="11">
        <v>82.64</v>
      </c>
      <c r="K58" s="13">
        <f>IF(F58&gt;0,J58/F58," ")</f>
        <v>1</v>
      </c>
      <c r="L58" s="11">
        <v>0</v>
      </c>
      <c r="M58" s="11">
        <f>+F58-E58</f>
        <v>-217.36</v>
      </c>
    </row>
    <row r="59" spans="1:13" s="14" customFormat="1" ht="12">
      <c r="A59" s="9" t="s">
        <v>146</v>
      </c>
      <c r="B59" s="10" t="s">
        <v>147</v>
      </c>
      <c r="C59" s="11">
        <v>6900</v>
      </c>
      <c r="D59" s="11">
        <v>0</v>
      </c>
      <c r="E59" s="12">
        <v>6900</v>
      </c>
      <c r="F59" s="12">
        <v>0</v>
      </c>
      <c r="G59" s="13">
        <f>IF(E59&gt;0,F59/E59," ")</f>
        <v>0</v>
      </c>
      <c r="H59" s="11">
        <v>0</v>
      </c>
      <c r="I59" s="11">
        <v>0</v>
      </c>
      <c r="J59" s="11">
        <v>0</v>
      </c>
      <c r="K59" s="13" t="str">
        <f>IF(F59&gt;0,J59/F59," ")</f>
        <v> </v>
      </c>
      <c r="L59" s="11">
        <v>0</v>
      </c>
      <c r="M59" s="11">
        <f>+F59-E59</f>
        <v>-6900</v>
      </c>
    </row>
    <row r="60" spans="1:13" s="14" customFormat="1" ht="12">
      <c r="A60" s="9" t="s">
        <v>148</v>
      </c>
      <c r="B60" s="10" t="s">
        <v>149</v>
      </c>
      <c r="C60" s="11">
        <v>249700</v>
      </c>
      <c r="D60" s="11">
        <v>0</v>
      </c>
      <c r="E60" s="12">
        <v>249700</v>
      </c>
      <c r="F60" s="12">
        <v>235546.92</v>
      </c>
      <c r="G60" s="13">
        <f>IF(E60&gt;0,F60/E60," ")</f>
        <v>0.9433196635963156</v>
      </c>
      <c r="H60" s="11">
        <v>137377.37</v>
      </c>
      <c r="I60" s="11">
        <v>0</v>
      </c>
      <c r="J60" s="11">
        <v>137377.37</v>
      </c>
      <c r="K60" s="13">
        <f>IF(F60&gt;0,J60/F60," ")</f>
        <v>0.583227197366877</v>
      </c>
      <c r="L60" s="11">
        <v>98169.55</v>
      </c>
      <c r="M60" s="11">
        <f>+F60-E60</f>
        <v>-14153.079999999987</v>
      </c>
    </row>
    <row r="61" spans="1:13" s="14" customFormat="1" ht="12">
      <c r="A61" s="9" t="s">
        <v>150</v>
      </c>
      <c r="B61" s="10" t="s">
        <v>151</v>
      </c>
      <c r="C61" s="11">
        <v>10900</v>
      </c>
      <c r="D61" s="11">
        <v>0</v>
      </c>
      <c r="E61" s="12">
        <v>10900</v>
      </c>
      <c r="F61" s="12">
        <v>0</v>
      </c>
      <c r="G61" s="13">
        <f>IF(E61&gt;0,F61/E61," ")</f>
        <v>0</v>
      </c>
      <c r="H61" s="11">
        <v>0</v>
      </c>
      <c r="I61" s="11">
        <v>0</v>
      </c>
      <c r="J61" s="11">
        <v>0</v>
      </c>
      <c r="K61" s="13" t="str">
        <f>IF(F61&gt;0,J61/F61," ")</f>
        <v> </v>
      </c>
      <c r="L61" s="11">
        <v>0</v>
      </c>
      <c r="M61" s="11">
        <f>+F61-E61</f>
        <v>-10900</v>
      </c>
    </row>
    <row r="62" spans="1:13" s="14" customFormat="1" ht="12">
      <c r="A62" s="9" t="s">
        <v>12</v>
      </c>
      <c r="B62" s="10" t="s">
        <v>13</v>
      </c>
      <c r="C62" s="11">
        <v>20</v>
      </c>
      <c r="D62" s="11">
        <v>0</v>
      </c>
      <c r="E62" s="12">
        <v>20</v>
      </c>
      <c r="F62" s="12">
        <v>0</v>
      </c>
      <c r="G62" s="13">
        <f>IF(E62&gt;0,F62/E62," ")</f>
        <v>0</v>
      </c>
      <c r="H62" s="11">
        <v>0</v>
      </c>
      <c r="I62" s="11">
        <v>0</v>
      </c>
      <c r="J62" s="11">
        <v>0</v>
      </c>
      <c r="K62" s="13" t="str">
        <f>IF(F62&gt;0,J62/F62," ")</f>
        <v> </v>
      </c>
      <c r="L62" s="11">
        <v>0</v>
      </c>
      <c r="M62" s="11">
        <f>+F62-E62</f>
        <v>-20</v>
      </c>
    </row>
    <row r="63" spans="1:13" s="14" customFormat="1" ht="12">
      <c r="A63" s="9" t="s">
        <v>152</v>
      </c>
      <c r="B63" s="10" t="s">
        <v>153</v>
      </c>
      <c r="C63" s="11">
        <v>1300</v>
      </c>
      <c r="D63" s="11">
        <v>0</v>
      </c>
      <c r="E63" s="12">
        <v>1300</v>
      </c>
      <c r="F63" s="12">
        <v>509.16</v>
      </c>
      <c r="G63" s="13">
        <f>IF(E63&gt;0,F63/E63," ")</f>
        <v>0.3916615384615385</v>
      </c>
      <c r="H63" s="11">
        <v>509.16</v>
      </c>
      <c r="I63" s="11">
        <v>0</v>
      </c>
      <c r="J63" s="11">
        <v>509.16</v>
      </c>
      <c r="K63" s="13">
        <f>IF(F63&gt;0,J63/F63," ")</f>
        <v>1</v>
      </c>
      <c r="L63" s="11">
        <v>0</v>
      </c>
      <c r="M63" s="11">
        <f>+F63-E63</f>
        <v>-790.8399999999999</v>
      </c>
    </row>
    <row r="64" spans="1:13" s="14" customFormat="1" ht="12">
      <c r="A64" s="9" t="s">
        <v>154</v>
      </c>
      <c r="B64" s="10" t="s">
        <v>155</v>
      </c>
      <c r="C64" s="11">
        <v>200</v>
      </c>
      <c r="D64" s="11">
        <v>0</v>
      </c>
      <c r="E64" s="12">
        <v>200</v>
      </c>
      <c r="F64" s="12">
        <v>0</v>
      </c>
      <c r="G64" s="13">
        <f>IF(E64&gt;0,F64/E64," ")</f>
        <v>0</v>
      </c>
      <c r="H64" s="11">
        <v>0</v>
      </c>
      <c r="I64" s="11">
        <v>0</v>
      </c>
      <c r="J64" s="11">
        <v>0</v>
      </c>
      <c r="K64" s="13" t="str">
        <f>IF(F64&gt;0,J64/F64," ")</f>
        <v> </v>
      </c>
      <c r="L64" s="11">
        <v>0</v>
      </c>
      <c r="M64" s="11">
        <f>+F64-E64</f>
        <v>-200</v>
      </c>
    </row>
    <row r="65" spans="1:13" s="14" customFormat="1" ht="12">
      <c r="A65" s="9" t="s">
        <v>156</v>
      </c>
      <c r="B65" s="10" t="s">
        <v>157</v>
      </c>
      <c r="C65" s="11">
        <v>50800</v>
      </c>
      <c r="D65" s="11">
        <v>0</v>
      </c>
      <c r="E65" s="12">
        <v>50800</v>
      </c>
      <c r="F65" s="12">
        <v>100242</v>
      </c>
      <c r="G65" s="13">
        <f>IF(E65&gt;0,F65/E65," ")</f>
        <v>1.973267716535433</v>
      </c>
      <c r="H65" s="11">
        <v>100242</v>
      </c>
      <c r="I65" s="11">
        <v>0</v>
      </c>
      <c r="J65" s="11">
        <v>100242</v>
      </c>
      <c r="K65" s="13">
        <f>IF(F65&gt;0,J65/F65," ")</f>
        <v>1</v>
      </c>
      <c r="L65" s="11">
        <v>0</v>
      </c>
      <c r="M65" s="11">
        <f>+F65-E65</f>
        <v>49442</v>
      </c>
    </row>
    <row r="66" spans="1:13" s="14" customFormat="1" ht="12">
      <c r="A66" s="9" t="s">
        <v>14</v>
      </c>
      <c r="B66" s="10" t="s">
        <v>15</v>
      </c>
      <c r="C66" s="11">
        <v>0</v>
      </c>
      <c r="D66" s="11">
        <v>0</v>
      </c>
      <c r="E66" s="12">
        <v>0</v>
      </c>
      <c r="F66" s="12">
        <v>112053.84</v>
      </c>
      <c r="G66" s="13" t="str">
        <f>IF(E66&gt;0,F66/E66," ")</f>
        <v> </v>
      </c>
      <c r="H66" s="11">
        <v>112053.84</v>
      </c>
      <c r="I66" s="11">
        <v>0</v>
      </c>
      <c r="J66" s="11">
        <v>112053.84</v>
      </c>
      <c r="K66" s="13">
        <f>IF(F66&gt;0,J66/F66," ")</f>
        <v>1</v>
      </c>
      <c r="L66" s="11">
        <v>0</v>
      </c>
      <c r="M66" s="11">
        <f>+F66-E66</f>
        <v>112053.84</v>
      </c>
    </row>
    <row r="67" spans="1:13" s="14" customFormat="1" ht="12">
      <c r="A67" s="9" t="s">
        <v>158</v>
      </c>
      <c r="B67" s="10" t="s">
        <v>159</v>
      </c>
      <c r="C67" s="11">
        <v>267800</v>
      </c>
      <c r="D67" s="11">
        <v>0</v>
      </c>
      <c r="E67" s="12">
        <v>267800</v>
      </c>
      <c r="F67" s="12">
        <v>468114.72</v>
      </c>
      <c r="G67" s="13">
        <f>IF(E67&gt;0,F67/E67," ")</f>
        <v>1.7480011949215832</v>
      </c>
      <c r="H67" s="11">
        <v>223394.72</v>
      </c>
      <c r="I67" s="11">
        <v>0</v>
      </c>
      <c r="J67" s="11">
        <v>223394.72</v>
      </c>
      <c r="K67" s="13">
        <f>IF(F67&gt;0,J67/F67," ")</f>
        <v>0.47722216468646833</v>
      </c>
      <c r="L67" s="11">
        <v>244720</v>
      </c>
      <c r="M67" s="11">
        <f>+F67-E67</f>
        <v>200314.71999999997</v>
      </c>
    </row>
    <row r="68" spans="1:13" s="14" customFormat="1" ht="12">
      <c r="A68" s="9" t="s">
        <v>160</v>
      </c>
      <c r="B68" s="10" t="s">
        <v>161</v>
      </c>
      <c r="C68" s="11">
        <v>3400</v>
      </c>
      <c r="D68" s="11">
        <v>0</v>
      </c>
      <c r="E68" s="12">
        <v>3400</v>
      </c>
      <c r="F68" s="12">
        <v>0</v>
      </c>
      <c r="G68" s="13">
        <f>IF(E68&gt;0,F68/E68," ")</f>
        <v>0</v>
      </c>
      <c r="H68" s="11">
        <v>0</v>
      </c>
      <c r="I68" s="11">
        <v>0</v>
      </c>
      <c r="J68" s="11">
        <v>0</v>
      </c>
      <c r="K68" s="13" t="str">
        <f>IF(F68&gt;0,J68/F68," ")</f>
        <v> </v>
      </c>
      <c r="L68" s="11">
        <v>0</v>
      </c>
      <c r="M68" s="11">
        <f>+F68-E68</f>
        <v>-3400</v>
      </c>
    </row>
    <row r="69" spans="1:13" s="14" customFormat="1" ht="12">
      <c r="A69" s="9" t="s">
        <v>162</v>
      </c>
      <c r="B69" s="10" t="s">
        <v>163</v>
      </c>
      <c r="C69" s="11">
        <v>1500</v>
      </c>
      <c r="D69" s="11">
        <v>0</v>
      </c>
      <c r="E69" s="12">
        <v>1500</v>
      </c>
      <c r="F69" s="12">
        <v>668.59</v>
      </c>
      <c r="G69" s="13">
        <f>IF(E69&gt;0,F69/E69," ")</f>
        <v>0.4457266666666667</v>
      </c>
      <c r="H69" s="11">
        <v>668.59</v>
      </c>
      <c r="I69" s="11">
        <v>0</v>
      </c>
      <c r="J69" s="11">
        <v>668.59</v>
      </c>
      <c r="K69" s="13">
        <f>IF(F69&gt;0,J69/F69," ")</f>
        <v>1</v>
      </c>
      <c r="L69" s="11">
        <v>0</v>
      </c>
      <c r="M69" s="11">
        <f>+F69-E69</f>
        <v>-831.41</v>
      </c>
    </row>
    <row r="70" spans="1:13" s="14" customFormat="1" ht="12">
      <c r="A70" s="9" t="s">
        <v>164</v>
      </c>
      <c r="B70" s="10" t="s">
        <v>165</v>
      </c>
      <c r="C70" s="11">
        <v>67900</v>
      </c>
      <c r="D70" s="11">
        <v>0</v>
      </c>
      <c r="E70" s="12">
        <v>67900</v>
      </c>
      <c r="F70" s="12">
        <v>76334.55</v>
      </c>
      <c r="G70" s="13">
        <f>IF(E70&gt;0,F70/E70," ")</f>
        <v>1.124220176730486</v>
      </c>
      <c r="H70" s="11">
        <v>9707.1</v>
      </c>
      <c r="I70" s="11">
        <v>0</v>
      </c>
      <c r="J70" s="11">
        <v>9707.1</v>
      </c>
      <c r="K70" s="13">
        <f>IF(F70&gt;0,J70/F70," ")</f>
        <v>0.12716522203903738</v>
      </c>
      <c r="L70" s="11">
        <v>66627.45</v>
      </c>
      <c r="M70" s="11">
        <f>+F70-E70</f>
        <v>8434.550000000003</v>
      </c>
    </row>
    <row r="71" spans="1:13" s="14" customFormat="1" ht="12">
      <c r="A71" s="9" t="s">
        <v>166</v>
      </c>
      <c r="B71" s="10" t="s">
        <v>167</v>
      </c>
      <c r="C71" s="11">
        <v>1327100</v>
      </c>
      <c r="D71" s="11">
        <v>0</v>
      </c>
      <c r="E71" s="12">
        <v>1327100</v>
      </c>
      <c r="F71" s="12">
        <v>442514.32</v>
      </c>
      <c r="G71" s="13">
        <f>IF(E71&gt;0,F71/E71," ")</f>
        <v>0.33344459347449323</v>
      </c>
      <c r="H71" s="11">
        <v>56226.32</v>
      </c>
      <c r="I71" s="11">
        <v>99116.75</v>
      </c>
      <c r="J71" s="11">
        <v>-42890.43</v>
      </c>
      <c r="K71" s="13">
        <f>IF(F71&gt;0,J71/F71," ")</f>
        <v>-0.09692438879718061</v>
      </c>
      <c r="L71" s="11">
        <v>485404.75</v>
      </c>
      <c r="M71" s="11">
        <f>+F71-E71</f>
        <v>-884585.6799999999</v>
      </c>
    </row>
    <row r="72" spans="1:13" s="14" customFormat="1" ht="12">
      <c r="A72" s="9" t="s">
        <v>168</v>
      </c>
      <c r="B72" s="10" t="s">
        <v>169</v>
      </c>
      <c r="C72" s="11">
        <v>2460500</v>
      </c>
      <c r="D72" s="11">
        <v>0</v>
      </c>
      <c r="E72" s="12">
        <v>2460500</v>
      </c>
      <c r="F72" s="12">
        <v>2106246.28</v>
      </c>
      <c r="G72" s="13">
        <f>IF(E72&gt;0,F72/E72," ")</f>
        <v>0.8560236862426335</v>
      </c>
      <c r="H72" s="11">
        <v>1207559.45</v>
      </c>
      <c r="I72" s="11">
        <v>216.62</v>
      </c>
      <c r="J72" s="11">
        <v>1207342.83</v>
      </c>
      <c r="K72" s="13">
        <f>IF(F72&gt;0,J72/F72," ")</f>
        <v>0.5732201601799388</v>
      </c>
      <c r="L72" s="11">
        <v>898903.45</v>
      </c>
      <c r="M72" s="11">
        <f>+F72-E72</f>
        <v>-354253.7200000002</v>
      </c>
    </row>
    <row r="73" spans="1:13" s="14" customFormat="1" ht="12">
      <c r="A73" s="9" t="s">
        <v>170</v>
      </c>
      <c r="B73" s="10" t="s">
        <v>171</v>
      </c>
      <c r="C73" s="11">
        <v>0</v>
      </c>
      <c r="D73" s="11">
        <v>0</v>
      </c>
      <c r="E73" s="12">
        <v>0</v>
      </c>
      <c r="F73" s="12">
        <v>12392.9</v>
      </c>
      <c r="G73" s="13" t="str">
        <f>IF(E73&gt;0,F73/E73," ")</f>
        <v> </v>
      </c>
      <c r="H73" s="11">
        <v>3391.15</v>
      </c>
      <c r="I73" s="11">
        <v>0</v>
      </c>
      <c r="J73" s="11">
        <v>3391.15</v>
      </c>
      <c r="K73" s="13">
        <f>IF(F73&gt;0,J73/F73," ")</f>
        <v>0.2736365176835123</v>
      </c>
      <c r="L73" s="11">
        <v>9001.75</v>
      </c>
      <c r="M73" s="11">
        <f>+F73-E73</f>
        <v>12392.9</v>
      </c>
    </row>
    <row r="74" spans="1:13" s="14" customFormat="1" ht="12">
      <c r="A74" s="9" t="s">
        <v>172</v>
      </c>
      <c r="B74" s="10" t="s">
        <v>173</v>
      </c>
      <c r="C74" s="11">
        <v>6400</v>
      </c>
      <c r="D74" s="11">
        <v>0</v>
      </c>
      <c r="E74" s="12">
        <v>6400</v>
      </c>
      <c r="F74" s="12">
        <v>4115.63</v>
      </c>
      <c r="G74" s="13">
        <f>IF(E74&gt;0,F74/E74," ")</f>
        <v>0.6430671875</v>
      </c>
      <c r="H74" s="11">
        <v>3970.56</v>
      </c>
      <c r="I74" s="11">
        <v>0</v>
      </c>
      <c r="J74" s="11">
        <v>3970.56</v>
      </c>
      <c r="K74" s="13">
        <f>IF(F74&gt;0,J74/F74," ")</f>
        <v>0.9647514475305117</v>
      </c>
      <c r="L74" s="11">
        <v>145.07</v>
      </c>
      <c r="M74" s="11">
        <f>+F74-E74</f>
        <v>-2284.37</v>
      </c>
    </row>
    <row r="75" spans="1:13" s="14" customFormat="1" ht="12">
      <c r="A75" s="9" t="s">
        <v>174</v>
      </c>
      <c r="B75" s="10" t="s">
        <v>175</v>
      </c>
      <c r="C75" s="11">
        <v>1900</v>
      </c>
      <c r="D75" s="11">
        <v>0</v>
      </c>
      <c r="E75" s="12">
        <v>1900</v>
      </c>
      <c r="F75" s="12">
        <v>0</v>
      </c>
      <c r="G75" s="13">
        <f>IF(E75&gt;0,F75/E75," ")</f>
        <v>0</v>
      </c>
      <c r="H75" s="11">
        <v>0</v>
      </c>
      <c r="I75" s="11">
        <v>0</v>
      </c>
      <c r="J75" s="11">
        <v>0</v>
      </c>
      <c r="K75" s="13" t="str">
        <f>IF(F75&gt;0,J75/F75," ")</f>
        <v> </v>
      </c>
      <c r="L75" s="11">
        <v>0</v>
      </c>
      <c r="M75" s="11">
        <f>+F75-E75</f>
        <v>-1900</v>
      </c>
    </row>
    <row r="76" spans="1:13" s="14" customFormat="1" ht="12">
      <c r="A76" s="9" t="s">
        <v>176</v>
      </c>
      <c r="B76" s="10" t="s">
        <v>177</v>
      </c>
      <c r="C76" s="11">
        <v>1406900</v>
      </c>
      <c r="D76" s="11">
        <v>0</v>
      </c>
      <c r="E76" s="12">
        <v>1406900</v>
      </c>
      <c r="F76" s="12">
        <v>1411460.59</v>
      </c>
      <c r="G76" s="13">
        <f>IF(E76&gt;0,F76/E76," ")</f>
        <v>1.003241587888265</v>
      </c>
      <c r="H76" s="11">
        <v>1426079.23</v>
      </c>
      <c r="I76" s="11">
        <v>14618.64</v>
      </c>
      <c r="J76" s="11">
        <v>1411460.59</v>
      </c>
      <c r="K76" s="13">
        <f>IF(F76&gt;0,J76/F76," ")</f>
        <v>1</v>
      </c>
      <c r="L76" s="11">
        <v>0</v>
      </c>
      <c r="M76" s="11">
        <f>+F76-E76</f>
        <v>4560.590000000084</v>
      </c>
    </row>
    <row r="77" spans="1:13" s="14" customFormat="1" ht="12">
      <c r="A77" s="9" t="s">
        <v>178</v>
      </c>
      <c r="B77" s="10" t="s">
        <v>179</v>
      </c>
      <c r="C77" s="11">
        <v>889200</v>
      </c>
      <c r="D77" s="11">
        <v>0</v>
      </c>
      <c r="E77" s="12">
        <v>889200</v>
      </c>
      <c r="F77" s="12">
        <v>930816.55</v>
      </c>
      <c r="G77" s="13">
        <f>IF(E77&gt;0,F77/E77," ")</f>
        <v>1.0468022379667117</v>
      </c>
      <c r="H77" s="11">
        <v>806555.87</v>
      </c>
      <c r="I77" s="11">
        <v>9667.93</v>
      </c>
      <c r="J77" s="11">
        <v>796887.94</v>
      </c>
      <c r="K77" s="13">
        <f>IF(F77&gt;0,J77/F77," ")</f>
        <v>0.8561170726927878</v>
      </c>
      <c r="L77" s="11">
        <v>133928.61</v>
      </c>
      <c r="M77" s="11">
        <f>+F77-E77</f>
        <v>41616.55000000005</v>
      </c>
    </row>
    <row r="78" spans="1:13" s="14" customFormat="1" ht="12">
      <c r="A78" s="9" t="s">
        <v>180</v>
      </c>
      <c r="B78" s="10" t="s">
        <v>181</v>
      </c>
      <c r="C78" s="11">
        <v>416200</v>
      </c>
      <c r="D78" s="11">
        <v>0</v>
      </c>
      <c r="E78" s="12">
        <v>416200</v>
      </c>
      <c r="F78" s="12">
        <v>2005.67</v>
      </c>
      <c r="G78" s="13">
        <f>IF(E78&gt;0,F78/E78," ")</f>
        <v>0.0048190052859202305</v>
      </c>
      <c r="H78" s="11">
        <v>2005.67</v>
      </c>
      <c r="I78" s="11">
        <v>0</v>
      </c>
      <c r="J78" s="11">
        <v>2005.67</v>
      </c>
      <c r="K78" s="13">
        <f>IF(F78&gt;0,J78/F78," ")</f>
        <v>1</v>
      </c>
      <c r="L78" s="11">
        <v>0</v>
      </c>
      <c r="M78" s="11">
        <f>+F78-E78</f>
        <v>-414194.33</v>
      </c>
    </row>
    <row r="79" spans="1:13" s="14" customFormat="1" ht="12">
      <c r="A79" s="9" t="s">
        <v>182</v>
      </c>
      <c r="B79" s="10" t="s">
        <v>183</v>
      </c>
      <c r="C79" s="11">
        <v>97000</v>
      </c>
      <c r="D79" s="11">
        <v>0</v>
      </c>
      <c r="E79" s="12">
        <v>97000</v>
      </c>
      <c r="F79" s="12">
        <v>52500</v>
      </c>
      <c r="G79" s="13">
        <f>IF(E79&gt;0,F79/E79," ")</f>
        <v>0.5412371134020618</v>
      </c>
      <c r="H79" s="11">
        <v>52500</v>
      </c>
      <c r="I79" s="11">
        <v>0</v>
      </c>
      <c r="J79" s="11">
        <v>52500</v>
      </c>
      <c r="K79" s="13">
        <f>IF(F79&gt;0,J79/F79," ")</f>
        <v>1</v>
      </c>
      <c r="L79" s="11">
        <v>0</v>
      </c>
      <c r="M79" s="11">
        <f>+F79-E79</f>
        <v>-44500</v>
      </c>
    </row>
    <row r="80" spans="1:13" s="14" customFormat="1" ht="12">
      <c r="A80" s="9" t="s">
        <v>184</v>
      </c>
      <c r="B80" s="10" t="s">
        <v>185</v>
      </c>
      <c r="C80" s="11">
        <v>145600</v>
      </c>
      <c r="D80" s="11">
        <v>0</v>
      </c>
      <c r="E80" s="12">
        <v>145600</v>
      </c>
      <c r="F80" s="12">
        <v>88811.37</v>
      </c>
      <c r="G80" s="13">
        <f>IF(E80&gt;0,F80/E80," ")</f>
        <v>0.6099682005494506</v>
      </c>
      <c r="H80" s="11">
        <v>88811.37</v>
      </c>
      <c r="I80" s="11">
        <v>0</v>
      </c>
      <c r="J80" s="11">
        <v>88811.37</v>
      </c>
      <c r="K80" s="13">
        <f>IF(F80&gt;0,J80/F80," ")</f>
        <v>1</v>
      </c>
      <c r="L80" s="11">
        <v>0</v>
      </c>
      <c r="M80" s="11">
        <f>+F80-E80</f>
        <v>-56788.630000000005</v>
      </c>
    </row>
    <row r="81" spans="1:13" s="14" customFormat="1" ht="12">
      <c r="A81" s="9" t="s">
        <v>186</v>
      </c>
      <c r="B81" s="10" t="s">
        <v>187</v>
      </c>
      <c r="C81" s="11">
        <v>61500</v>
      </c>
      <c r="D81" s="11">
        <v>0</v>
      </c>
      <c r="E81" s="12">
        <v>61500</v>
      </c>
      <c r="F81" s="12">
        <v>2006981.11</v>
      </c>
      <c r="G81" s="13">
        <f>IF(E81&gt;0,F81/E81," ")</f>
        <v>32.63383918699187</v>
      </c>
      <c r="H81" s="11">
        <v>1631357.9</v>
      </c>
      <c r="I81" s="11">
        <v>0</v>
      </c>
      <c r="J81" s="11">
        <v>1631357.9</v>
      </c>
      <c r="K81" s="13">
        <f>IF(F81&gt;0,J81/F81," ")</f>
        <v>0.8128416814047641</v>
      </c>
      <c r="L81" s="11">
        <v>375623.21</v>
      </c>
      <c r="M81" s="11">
        <f>+F81-E81</f>
        <v>1945481.11</v>
      </c>
    </row>
    <row r="82" spans="1:13" s="14" customFormat="1" ht="12">
      <c r="A82" s="9" t="s">
        <v>188</v>
      </c>
      <c r="B82" s="10" t="s">
        <v>189</v>
      </c>
      <c r="C82" s="11">
        <v>800</v>
      </c>
      <c r="D82" s="11">
        <v>0</v>
      </c>
      <c r="E82" s="12">
        <v>800</v>
      </c>
      <c r="F82" s="12">
        <v>11.57</v>
      </c>
      <c r="G82" s="13">
        <f>IF(E82&gt;0,F82/E82," ")</f>
        <v>0.0144625</v>
      </c>
      <c r="H82" s="11">
        <v>11.57</v>
      </c>
      <c r="I82" s="11">
        <v>0</v>
      </c>
      <c r="J82" s="11">
        <v>11.57</v>
      </c>
      <c r="K82" s="13">
        <f>IF(F82&gt;0,J82/F82," ")</f>
        <v>1</v>
      </c>
      <c r="L82" s="11">
        <v>0</v>
      </c>
      <c r="M82" s="11">
        <f>+F82-E82</f>
        <v>-788.43</v>
      </c>
    </row>
    <row r="83" spans="1:13" s="14" customFormat="1" ht="12">
      <c r="A83" s="9" t="s">
        <v>190</v>
      </c>
      <c r="B83" s="10" t="s">
        <v>191</v>
      </c>
      <c r="C83" s="11">
        <v>66600</v>
      </c>
      <c r="D83" s="11">
        <v>0</v>
      </c>
      <c r="E83" s="12">
        <v>66600</v>
      </c>
      <c r="F83" s="12">
        <v>398530.97</v>
      </c>
      <c r="G83" s="13">
        <f>IF(E83&gt;0,F83/E83," ")</f>
        <v>5.983948498498498</v>
      </c>
      <c r="H83" s="11">
        <v>398530.97</v>
      </c>
      <c r="I83" s="11">
        <v>0</v>
      </c>
      <c r="J83" s="11">
        <v>398530.97</v>
      </c>
      <c r="K83" s="13">
        <f>IF(F83&gt;0,J83/F83," ")</f>
        <v>1</v>
      </c>
      <c r="L83" s="11">
        <v>0</v>
      </c>
      <c r="M83" s="11">
        <f>+F83-E83</f>
        <v>331930.97</v>
      </c>
    </row>
    <row r="84" spans="1:13" s="14" customFormat="1" ht="12">
      <c r="A84" s="9" t="s">
        <v>192</v>
      </c>
      <c r="B84" s="10" t="s">
        <v>193</v>
      </c>
      <c r="C84" s="11">
        <v>319300</v>
      </c>
      <c r="D84" s="11">
        <v>0</v>
      </c>
      <c r="E84" s="12">
        <v>319300</v>
      </c>
      <c r="F84" s="12">
        <v>102042.76</v>
      </c>
      <c r="G84" s="13">
        <f>IF(E84&gt;0,F84/E84," ")</f>
        <v>0.3195827121829001</v>
      </c>
      <c r="H84" s="11">
        <v>64684.53</v>
      </c>
      <c r="I84" s="11">
        <v>0</v>
      </c>
      <c r="J84" s="11">
        <v>64684.53</v>
      </c>
      <c r="K84" s="13">
        <f>IF(F84&gt;0,J84/F84," ")</f>
        <v>0.6338963195429054</v>
      </c>
      <c r="L84" s="11">
        <v>37358.23</v>
      </c>
      <c r="M84" s="11">
        <f>+F84-E84</f>
        <v>-217257.24</v>
      </c>
    </row>
    <row r="85" spans="1:13" s="14" customFormat="1" ht="12">
      <c r="A85" s="9" t="s">
        <v>194</v>
      </c>
      <c r="B85" s="10" t="s">
        <v>195</v>
      </c>
      <c r="C85" s="11">
        <v>1300</v>
      </c>
      <c r="D85" s="11">
        <v>0</v>
      </c>
      <c r="E85" s="12">
        <v>1300</v>
      </c>
      <c r="F85" s="12">
        <v>0</v>
      </c>
      <c r="G85" s="13">
        <f>IF(E85&gt;0,F85/E85," ")</f>
        <v>0</v>
      </c>
      <c r="H85" s="11">
        <v>0</v>
      </c>
      <c r="I85" s="11">
        <v>0</v>
      </c>
      <c r="J85" s="11">
        <v>0</v>
      </c>
      <c r="K85" s="13" t="str">
        <f>IF(F85&gt;0,J85/F85," ")</f>
        <v> </v>
      </c>
      <c r="L85" s="11">
        <v>0</v>
      </c>
      <c r="M85" s="11">
        <f>+F85-E85</f>
        <v>-1300</v>
      </c>
    </row>
    <row r="86" spans="1:13" s="14" customFormat="1" ht="12">
      <c r="A86" s="9" t="s">
        <v>196</v>
      </c>
      <c r="B86" s="10" t="s">
        <v>197</v>
      </c>
      <c r="C86" s="11">
        <v>65900</v>
      </c>
      <c r="D86" s="11">
        <v>0</v>
      </c>
      <c r="E86" s="12">
        <v>65900</v>
      </c>
      <c r="F86" s="12">
        <v>0</v>
      </c>
      <c r="G86" s="13">
        <f>IF(E86&gt;0,F86/E86," ")</f>
        <v>0</v>
      </c>
      <c r="H86" s="11">
        <v>0</v>
      </c>
      <c r="I86" s="11">
        <v>0</v>
      </c>
      <c r="J86" s="11">
        <v>0</v>
      </c>
      <c r="K86" s="13" t="str">
        <f>IF(F86&gt;0,J86/F86," ")</f>
        <v> </v>
      </c>
      <c r="L86" s="11">
        <v>0</v>
      </c>
      <c r="M86" s="11">
        <f>+F86-E86</f>
        <v>-65900</v>
      </c>
    </row>
    <row r="87" spans="1:13" s="14" customFormat="1" ht="12">
      <c r="A87" s="9" t="s">
        <v>16</v>
      </c>
      <c r="B87" s="10" t="s">
        <v>17</v>
      </c>
      <c r="C87" s="11">
        <v>18400</v>
      </c>
      <c r="D87" s="11">
        <v>0</v>
      </c>
      <c r="E87" s="12">
        <v>18400</v>
      </c>
      <c r="F87" s="12">
        <v>29480.52</v>
      </c>
      <c r="G87" s="13">
        <f>IF(E87&gt;0,F87/E87," ")</f>
        <v>1.6022021739130434</v>
      </c>
      <c r="H87" s="11">
        <v>1794</v>
      </c>
      <c r="I87" s="11">
        <v>0</v>
      </c>
      <c r="J87" s="11">
        <v>1794</v>
      </c>
      <c r="K87" s="13">
        <f>IF(F87&gt;0,J87/F87," ")</f>
        <v>0.06085374342107941</v>
      </c>
      <c r="L87" s="11">
        <v>27686.52</v>
      </c>
      <c r="M87" s="11">
        <f>+F87-E87</f>
        <v>11080.52</v>
      </c>
    </row>
    <row r="88" spans="1:13" s="14" customFormat="1" ht="12">
      <c r="A88" s="9" t="s">
        <v>198</v>
      </c>
      <c r="B88" s="10" t="s">
        <v>199</v>
      </c>
      <c r="C88" s="11">
        <v>103200</v>
      </c>
      <c r="D88" s="11">
        <v>0</v>
      </c>
      <c r="E88" s="12">
        <v>103200</v>
      </c>
      <c r="F88" s="12">
        <v>45703.35</v>
      </c>
      <c r="G88" s="13">
        <f>IF(E88&gt;0,F88/E88," ")</f>
        <v>0.44286191860465113</v>
      </c>
      <c r="H88" s="11">
        <v>45703.35</v>
      </c>
      <c r="I88" s="11">
        <v>0</v>
      </c>
      <c r="J88" s="11">
        <v>45703.35</v>
      </c>
      <c r="K88" s="13">
        <f>IF(F88&gt;0,J88/F88," ")</f>
        <v>1</v>
      </c>
      <c r="L88" s="11">
        <v>0</v>
      </c>
      <c r="M88" s="11">
        <f>+F88-E88</f>
        <v>-57496.65</v>
      </c>
    </row>
    <row r="89" spans="1:13" s="14" customFormat="1" ht="12">
      <c r="A89" s="9" t="s">
        <v>200</v>
      </c>
      <c r="B89" s="10" t="s">
        <v>201</v>
      </c>
      <c r="C89" s="11">
        <v>823800</v>
      </c>
      <c r="D89" s="11">
        <v>0</v>
      </c>
      <c r="E89" s="12">
        <v>823800</v>
      </c>
      <c r="F89" s="12">
        <v>1310455.16</v>
      </c>
      <c r="G89" s="13">
        <f>IF(E89&gt;0,F89/E89," ")</f>
        <v>1.5907443068705995</v>
      </c>
      <c r="H89" s="11">
        <v>992180.62</v>
      </c>
      <c r="I89" s="11">
        <v>0</v>
      </c>
      <c r="J89" s="11">
        <v>992180.62</v>
      </c>
      <c r="K89" s="13">
        <f>IF(F89&gt;0,J89/F89," ")</f>
        <v>0.7571267222909024</v>
      </c>
      <c r="L89" s="11">
        <v>318274.54</v>
      </c>
      <c r="M89" s="11">
        <f>+F89-E89</f>
        <v>486655.1599999999</v>
      </c>
    </row>
    <row r="90" spans="1:13" s="14" customFormat="1" ht="12">
      <c r="A90" s="9" t="s">
        <v>202</v>
      </c>
      <c r="B90" s="10" t="s">
        <v>203</v>
      </c>
      <c r="C90" s="11">
        <v>359400</v>
      </c>
      <c r="D90" s="11">
        <v>0</v>
      </c>
      <c r="E90" s="12">
        <v>359400</v>
      </c>
      <c r="F90" s="12">
        <v>818427.66</v>
      </c>
      <c r="G90" s="13">
        <f>IF(E90&gt;0,F90/E90," ")</f>
        <v>2.27720550918197</v>
      </c>
      <c r="H90" s="11">
        <v>818427.66</v>
      </c>
      <c r="I90" s="11">
        <v>0</v>
      </c>
      <c r="J90" s="11">
        <v>818427.66</v>
      </c>
      <c r="K90" s="13">
        <f>IF(F90&gt;0,J90/F90," ")</f>
        <v>1</v>
      </c>
      <c r="L90" s="11">
        <v>0</v>
      </c>
      <c r="M90" s="11">
        <f>+F90-E90</f>
        <v>459027.66000000003</v>
      </c>
    </row>
    <row r="91" spans="1:13" s="14" customFormat="1" ht="12">
      <c r="A91" s="9" t="s">
        <v>18</v>
      </c>
      <c r="B91" s="10" t="s">
        <v>19</v>
      </c>
      <c r="C91" s="11">
        <v>0</v>
      </c>
      <c r="D91" s="11">
        <v>0</v>
      </c>
      <c r="E91" s="12">
        <v>0</v>
      </c>
      <c r="F91" s="12">
        <v>0</v>
      </c>
      <c r="G91" s="13" t="str">
        <f>IF(E91&gt;0,F91/E91," ")</f>
        <v> </v>
      </c>
      <c r="H91" s="11">
        <v>0</v>
      </c>
      <c r="I91" s="11">
        <v>0</v>
      </c>
      <c r="J91" s="11">
        <v>0</v>
      </c>
      <c r="K91" s="13" t="str">
        <f>IF(F91&gt;0,J91/F91," ")</f>
        <v> </v>
      </c>
      <c r="L91" s="11">
        <v>0</v>
      </c>
      <c r="M91" s="11">
        <f>+F91-E91</f>
        <v>0</v>
      </c>
    </row>
    <row r="92" spans="1:13" s="14" customFormat="1" ht="12">
      <c r="A92" s="9" t="s">
        <v>204</v>
      </c>
      <c r="B92" s="10" t="s">
        <v>205</v>
      </c>
      <c r="C92" s="11">
        <v>45688741.83</v>
      </c>
      <c r="D92" s="11">
        <v>0</v>
      </c>
      <c r="E92" s="12">
        <v>45688741.83</v>
      </c>
      <c r="F92" s="12">
        <v>46467820.23</v>
      </c>
      <c r="G92" s="13">
        <f>IF(E92&gt;0,F92/E92," ")</f>
        <v>1.0170518681144431</v>
      </c>
      <c r="H92" s="11">
        <v>47089992.57</v>
      </c>
      <c r="I92" s="11">
        <v>622172.34</v>
      </c>
      <c r="J92" s="11">
        <v>46467820.23</v>
      </c>
      <c r="K92" s="13">
        <f>IF(F92&gt;0,J92/F92," ")</f>
        <v>1</v>
      </c>
      <c r="L92" s="11">
        <v>0</v>
      </c>
      <c r="M92" s="11">
        <f>+F92-E92</f>
        <v>779078.3999999985</v>
      </c>
    </row>
    <row r="93" spans="1:13" s="14" customFormat="1" ht="12">
      <c r="A93" s="9" t="s">
        <v>206</v>
      </c>
      <c r="B93" s="10" t="s">
        <v>207</v>
      </c>
      <c r="C93" s="11">
        <v>427500</v>
      </c>
      <c r="D93" s="11">
        <v>0</v>
      </c>
      <c r="E93" s="12">
        <v>427500</v>
      </c>
      <c r="F93" s="12">
        <v>645289.71</v>
      </c>
      <c r="G93" s="13">
        <f>IF(E93&gt;0,F93/E93," ")</f>
        <v>1.5094496140350877</v>
      </c>
      <c r="H93" s="11">
        <v>645289.71</v>
      </c>
      <c r="I93" s="11">
        <v>0</v>
      </c>
      <c r="J93" s="11">
        <v>645289.71</v>
      </c>
      <c r="K93" s="13">
        <f>IF(F93&gt;0,J93/F93," ")</f>
        <v>1</v>
      </c>
      <c r="L93" s="11">
        <v>0</v>
      </c>
      <c r="M93" s="11">
        <f>+F93-E93</f>
        <v>217789.70999999996</v>
      </c>
    </row>
    <row r="94" spans="1:13" s="14" customFormat="1" ht="12">
      <c r="A94" s="9" t="s">
        <v>208</v>
      </c>
      <c r="B94" s="10" t="s">
        <v>209</v>
      </c>
      <c r="C94" s="11">
        <v>1054696.06</v>
      </c>
      <c r="D94" s="11">
        <v>617877.59</v>
      </c>
      <c r="E94" s="12">
        <v>1672573.65</v>
      </c>
      <c r="F94" s="12">
        <v>0</v>
      </c>
      <c r="G94" s="13">
        <f>IF(E94&gt;0,F94/E94," ")</f>
        <v>0</v>
      </c>
      <c r="H94" s="11">
        <v>0</v>
      </c>
      <c r="I94" s="11">
        <v>0</v>
      </c>
      <c r="J94" s="11">
        <v>0</v>
      </c>
      <c r="K94" s="13" t="str">
        <f>IF(F94&gt;0,J94/F94," ")</f>
        <v> </v>
      </c>
      <c r="L94" s="11">
        <v>0</v>
      </c>
      <c r="M94" s="11">
        <f>+F94-E94</f>
        <v>-1672573.65</v>
      </c>
    </row>
    <row r="95" spans="1:13" s="14" customFormat="1" ht="12">
      <c r="A95" s="9" t="s">
        <v>210</v>
      </c>
      <c r="B95" s="10" t="s">
        <v>211</v>
      </c>
      <c r="C95" s="11">
        <v>188203.14</v>
      </c>
      <c r="D95" s="11">
        <v>0</v>
      </c>
      <c r="E95" s="12">
        <v>188203.14</v>
      </c>
      <c r="F95" s="12">
        <v>188203.14</v>
      </c>
      <c r="G95" s="13">
        <f>IF(E95&gt;0,F95/E95," ")</f>
        <v>1</v>
      </c>
      <c r="H95" s="11">
        <v>188203.14</v>
      </c>
      <c r="I95" s="11">
        <v>0</v>
      </c>
      <c r="J95" s="11">
        <v>188203.14</v>
      </c>
      <c r="K95" s="13">
        <f>IF(F95&gt;0,J95/F95," ")</f>
        <v>1</v>
      </c>
      <c r="L95" s="11">
        <v>0</v>
      </c>
      <c r="M95" s="11">
        <f>+F95-E95</f>
        <v>0</v>
      </c>
    </row>
    <row r="96" spans="1:13" s="14" customFormat="1" ht="12">
      <c r="A96" s="9" t="s">
        <v>212</v>
      </c>
      <c r="B96" s="10" t="s">
        <v>213</v>
      </c>
      <c r="C96" s="11">
        <v>0</v>
      </c>
      <c r="D96" s="11">
        <v>0</v>
      </c>
      <c r="E96" s="12">
        <v>0</v>
      </c>
      <c r="F96" s="12">
        <v>2438.39</v>
      </c>
      <c r="G96" s="13" t="str">
        <f>IF(E96&gt;0,F96/E96," ")</f>
        <v> </v>
      </c>
      <c r="H96" s="11">
        <v>2438.39</v>
      </c>
      <c r="I96" s="11">
        <v>0</v>
      </c>
      <c r="J96" s="11">
        <v>2438.39</v>
      </c>
      <c r="K96" s="13">
        <f>IF(F96&gt;0,J96/F96," ")</f>
        <v>1</v>
      </c>
      <c r="L96" s="11">
        <v>0</v>
      </c>
      <c r="M96" s="11">
        <f>+F96-E96</f>
        <v>2438.39</v>
      </c>
    </row>
    <row r="97" spans="1:13" s="14" customFormat="1" ht="12">
      <c r="A97" s="9" t="s">
        <v>214</v>
      </c>
      <c r="B97" s="10" t="s">
        <v>215</v>
      </c>
      <c r="C97" s="11">
        <v>9345968.21</v>
      </c>
      <c r="D97" s="11">
        <v>0</v>
      </c>
      <c r="E97" s="12">
        <v>9345968.21</v>
      </c>
      <c r="F97" s="12">
        <v>9797315.84</v>
      </c>
      <c r="G97" s="13">
        <f>IF(E97&gt;0,F97/E97," ")</f>
        <v>1.0482932982285416</v>
      </c>
      <c r="H97" s="11">
        <v>9797315.84</v>
      </c>
      <c r="I97" s="11">
        <v>0</v>
      </c>
      <c r="J97" s="11">
        <v>9797315.84</v>
      </c>
      <c r="K97" s="13">
        <f>IF(F97&gt;0,J97/F97," ")</f>
        <v>1</v>
      </c>
      <c r="L97" s="11">
        <v>0</v>
      </c>
      <c r="M97" s="11">
        <f>+F97-E97</f>
        <v>451347.62999999896</v>
      </c>
    </row>
    <row r="98" spans="1:13" s="14" customFormat="1" ht="12">
      <c r="A98" s="9" t="s">
        <v>216</v>
      </c>
      <c r="B98" s="10" t="s">
        <v>217</v>
      </c>
      <c r="C98" s="11">
        <v>11658472.63</v>
      </c>
      <c r="D98" s="11">
        <v>5662099.17</v>
      </c>
      <c r="E98" s="12">
        <v>17320571.8</v>
      </c>
      <c r="F98" s="12">
        <v>15104386.36</v>
      </c>
      <c r="G98" s="13">
        <f>IF(E98&gt;0,F98/E98," ")</f>
        <v>0.8720489447120908</v>
      </c>
      <c r="H98" s="11">
        <v>15129935.58</v>
      </c>
      <c r="I98" s="11">
        <v>25549.22</v>
      </c>
      <c r="J98" s="11">
        <v>15104386.36</v>
      </c>
      <c r="K98" s="13">
        <f>IF(F98&gt;0,J98/F98," ")</f>
        <v>1</v>
      </c>
      <c r="L98" s="11">
        <v>0</v>
      </c>
      <c r="M98" s="11">
        <f>+F98-E98</f>
        <v>-2216185.4400000013</v>
      </c>
    </row>
    <row r="99" spans="1:13" s="14" customFormat="1" ht="12">
      <c r="A99" s="9" t="s">
        <v>218</v>
      </c>
      <c r="B99" s="10" t="s">
        <v>219</v>
      </c>
      <c r="C99" s="11">
        <v>166000</v>
      </c>
      <c r="D99" s="11">
        <v>0</v>
      </c>
      <c r="E99" s="12">
        <v>166000</v>
      </c>
      <c r="F99" s="12">
        <v>73846.4</v>
      </c>
      <c r="G99" s="13">
        <f>IF(E99&gt;0,F99/E99," ")</f>
        <v>0.44485783132530116</v>
      </c>
      <c r="H99" s="11">
        <v>73846.4</v>
      </c>
      <c r="I99" s="11">
        <v>0</v>
      </c>
      <c r="J99" s="11">
        <v>73846.4</v>
      </c>
      <c r="K99" s="13">
        <f>IF(F99&gt;0,J99/F99," ")</f>
        <v>1</v>
      </c>
      <c r="L99" s="11">
        <v>0</v>
      </c>
      <c r="M99" s="11">
        <f>+F99-E99</f>
        <v>-92153.6</v>
      </c>
    </row>
    <row r="100" spans="1:13" s="14" customFormat="1" ht="12">
      <c r="A100" s="9" t="s">
        <v>20</v>
      </c>
      <c r="B100" s="10" t="s">
        <v>21</v>
      </c>
      <c r="C100" s="11">
        <v>0</v>
      </c>
      <c r="D100" s="11">
        <v>40615.5</v>
      </c>
      <c r="E100" s="12">
        <v>40615.5</v>
      </c>
      <c r="F100" s="12">
        <v>0</v>
      </c>
      <c r="G100" s="13">
        <f>IF(E100&gt;0,F100/E100," ")</f>
        <v>0</v>
      </c>
      <c r="H100" s="11">
        <v>0</v>
      </c>
      <c r="I100" s="11">
        <v>0</v>
      </c>
      <c r="J100" s="11">
        <v>0</v>
      </c>
      <c r="K100" s="13" t="str">
        <f>IF(F100&gt;0,J100/F100," ")</f>
        <v> </v>
      </c>
      <c r="L100" s="11">
        <v>0</v>
      </c>
      <c r="M100" s="11">
        <f>+F100-E100</f>
        <v>-40615.5</v>
      </c>
    </row>
    <row r="101" spans="1:13" s="14" customFormat="1" ht="12">
      <c r="A101" s="9" t="s">
        <v>220</v>
      </c>
      <c r="B101" s="10" t="s">
        <v>221</v>
      </c>
      <c r="C101" s="11">
        <v>0</v>
      </c>
      <c r="D101" s="11">
        <v>57328.62</v>
      </c>
      <c r="E101" s="12">
        <v>57328.62</v>
      </c>
      <c r="F101" s="12">
        <v>57328.62</v>
      </c>
      <c r="G101" s="13">
        <f>IF(E101&gt;0,F101/E101," ")</f>
        <v>1</v>
      </c>
      <c r="H101" s="11">
        <v>57328.62</v>
      </c>
      <c r="I101" s="11">
        <v>0</v>
      </c>
      <c r="J101" s="11">
        <v>57328.62</v>
      </c>
      <c r="K101" s="13">
        <f>IF(F101&gt;0,J101/F101," ")</f>
        <v>1</v>
      </c>
      <c r="L101" s="11">
        <v>0</v>
      </c>
      <c r="M101" s="11">
        <f>+F101-E101</f>
        <v>0</v>
      </c>
    </row>
    <row r="102" spans="1:13" s="14" customFormat="1" ht="12">
      <c r="A102" s="9" t="s">
        <v>222</v>
      </c>
      <c r="B102" s="10" t="s">
        <v>223</v>
      </c>
      <c r="C102" s="11">
        <v>52400</v>
      </c>
      <c r="D102" s="11">
        <v>0</v>
      </c>
      <c r="E102" s="12">
        <v>52400</v>
      </c>
      <c r="F102" s="12">
        <v>61473.28</v>
      </c>
      <c r="G102" s="13">
        <f>IF(E102&gt;0,F102/E102," ")</f>
        <v>1.1731541984732825</v>
      </c>
      <c r="H102" s="11">
        <v>61473.28</v>
      </c>
      <c r="I102" s="11">
        <v>0</v>
      </c>
      <c r="J102" s="11">
        <v>61473.28</v>
      </c>
      <c r="K102" s="13">
        <f>IF(F102&gt;0,J102/F102," ")</f>
        <v>1</v>
      </c>
      <c r="L102" s="11">
        <v>0</v>
      </c>
      <c r="M102" s="11">
        <f>+F102-E102</f>
        <v>9073.279999999999</v>
      </c>
    </row>
    <row r="103" spans="1:13" s="14" customFormat="1" ht="12">
      <c r="A103" s="9" t="s">
        <v>224</v>
      </c>
      <c r="B103" s="10" t="s">
        <v>225</v>
      </c>
      <c r="C103" s="11">
        <v>0</v>
      </c>
      <c r="D103" s="11">
        <v>953148.77</v>
      </c>
      <c r="E103" s="12">
        <v>953148.77</v>
      </c>
      <c r="F103" s="12">
        <v>-644062.96</v>
      </c>
      <c r="G103" s="13">
        <f>IF(E103&gt;0,F103/E103," ")</f>
        <v>-0.6757213357155147</v>
      </c>
      <c r="H103" s="11">
        <v>0</v>
      </c>
      <c r="I103" s="11">
        <v>644062.96</v>
      </c>
      <c r="J103" s="11">
        <v>-644062.96</v>
      </c>
      <c r="K103" s="13" t="str">
        <f>IF(F103&gt;0,J103/F103," ")</f>
        <v> </v>
      </c>
      <c r="L103" s="11">
        <v>0</v>
      </c>
      <c r="M103" s="11">
        <f>+F103-E103</f>
        <v>-1597211.73</v>
      </c>
    </row>
    <row r="104" spans="1:13" s="14" customFormat="1" ht="12">
      <c r="A104" s="9" t="s">
        <v>226</v>
      </c>
      <c r="B104" s="10" t="s">
        <v>227</v>
      </c>
      <c r="C104" s="11">
        <v>0</v>
      </c>
      <c r="D104" s="11">
        <v>1238929.98</v>
      </c>
      <c r="E104" s="12">
        <v>1238929.98</v>
      </c>
      <c r="F104" s="12">
        <v>0</v>
      </c>
      <c r="G104" s="13">
        <f>IF(E104&gt;0,F104/E104," ")</f>
        <v>0</v>
      </c>
      <c r="H104" s="11">
        <v>0</v>
      </c>
      <c r="I104" s="11">
        <v>0</v>
      </c>
      <c r="J104" s="11">
        <v>0</v>
      </c>
      <c r="K104" s="13" t="str">
        <f>IF(F104&gt;0,J104/F104," ")</f>
        <v> </v>
      </c>
      <c r="L104" s="11">
        <v>0</v>
      </c>
      <c r="M104" s="11">
        <f>+F104-E104</f>
        <v>-1238929.98</v>
      </c>
    </row>
    <row r="105" spans="1:13" s="14" customFormat="1" ht="12">
      <c r="A105" s="9" t="s">
        <v>22</v>
      </c>
      <c r="B105" s="10" t="s">
        <v>23</v>
      </c>
      <c r="C105" s="11">
        <v>0</v>
      </c>
      <c r="D105" s="11">
        <v>1797.45</v>
      </c>
      <c r="E105" s="12">
        <v>1797.45</v>
      </c>
      <c r="F105" s="12">
        <v>0</v>
      </c>
      <c r="G105" s="13">
        <f>IF(E105&gt;0,F105/E105," ")</f>
        <v>0</v>
      </c>
      <c r="H105" s="11">
        <v>0</v>
      </c>
      <c r="I105" s="11">
        <v>0</v>
      </c>
      <c r="J105" s="11">
        <v>0</v>
      </c>
      <c r="K105" s="13" t="str">
        <f>IF(F105&gt;0,J105/F105," ")</f>
        <v> </v>
      </c>
      <c r="L105" s="11">
        <v>0</v>
      </c>
      <c r="M105" s="11">
        <f>+F105-E105</f>
        <v>-1797.45</v>
      </c>
    </row>
    <row r="106" spans="1:13" s="14" customFormat="1" ht="12">
      <c r="A106" s="9" t="s">
        <v>228</v>
      </c>
      <c r="B106" s="10" t="s">
        <v>229</v>
      </c>
      <c r="C106" s="11">
        <v>248000</v>
      </c>
      <c r="D106" s="11">
        <v>0</v>
      </c>
      <c r="E106" s="12">
        <v>248000</v>
      </c>
      <c r="F106" s="12">
        <v>250960.02</v>
      </c>
      <c r="G106" s="13">
        <f>IF(E106&gt;0,F106/E106," ")</f>
        <v>1.011935564516129</v>
      </c>
      <c r="H106" s="11">
        <v>250960.02</v>
      </c>
      <c r="I106" s="11">
        <v>0</v>
      </c>
      <c r="J106" s="11">
        <v>250960.02</v>
      </c>
      <c r="K106" s="13">
        <f>IF(F106&gt;0,J106/F106," ")</f>
        <v>1</v>
      </c>
      <c r="L106" s="11">
        <v>0</v>
      </c>
      <c r="M106" s="11">
        <f>+F106-E106</f>
        <v>2960.0199999999895</v>
      </c>
    </row>
    <row r="107" spans="1:13" s="14" customFormat="1" ht="12">
      <c r="A107" s="9" t="s">
        <v>230</v>
      </c>
      <c r="B107" s="10" t="s">
        <v>231</v>
      </c>
      <c r="C107" s="11">
        <v>20.29</v>
      </c>
      <c r="D107" s="11">
        <v>0</v>
      </c>
      <c r="E107" s="12">
        <v>20.29</v>
      </c>
      <c r="F107" s="12">
        <v>20.34</v>
      </c>
      <c r="G107" s="13">
        <f>IF(E107&gt;0,F107/E107," ")</f>
        <v>1.0024642681123708</v>
      </c>
      <c r="H107" s="11">
        <v>0</v>
      </c>
      <c r="I107" s="11">
        <v>0</v>
      </c>
      <c r="J107" s="11">
        <v>0</v>
      </c>
      <c r="K107" s="13">
        <f>IF(F107&gt;0,J107/F107," ")</f>
        <v>0</v>
      </c>
      <c r="L107" s="11">
        <v>20.34</v>
      </c>
      <c r="M107" s="11">
        <f>+F107-E107</f>
        <v>0.05000000000000071</v>
      </c>
    </row>
    <row r="108" spans="1:13" s="14" customFormat="1" ht="12">
      <c r="A108" s="9" t="s">
        <v>232</v>
      </c>
      <c r="B108" s="10" t="s">
        <v>233</v>
      </c>
      <c r="C108" s="11">
        <v>17886.92</v>
      </c>
      <c r="D108" s="11">
        <v>0</v>
      </c>
      <c r="E108" s="12">
        <v>17886.92</v>
      </c>
      <c r="F108" s="12">
        <v>78808.18</v>
      </c>
      <c r="G108" s="13">
        <f>IF(E108&gt;0,F108/E108," ")</f>
        <v>4.405911135064058</v>
      </c>
      <c r="H108" s="11">
        <v>0</v>
      </c>
      <c r="I108" s="11">
        <v>0</v>
      </c>
      <c r="J108" s="11">
        <v>0</v>
      </c>
      <c r="K108" s="13">
        <f>IF(F108&gt;0,J108/F108," ")</f>
        <v>0</v>
      </c>
      <c r="L108" s="11">
        <v>78808.18</v>
      </c>
      <c r="M108" s="11">
        <f>+F108-E108</f>
        <v>60921.259999999995</v>
      </c>
    </row>
    <row r="109" spans="1:13" s="14" customFormat="1" ht="12">
      <c r="A109" s="9" t="s">
        <v>234</v>
      </c>
      <c r="B109" s="10" t="s">
        <v>235</v>
      </c>
      <c r="C109" s="11">
        <v>12700</v>
      </c>
      <c r="D109" s="11">
        <v>0</v>
      </c>
      <c r="E109" s="12">
        <v>12700</v>
      </c>
      <c r="F109" s="12">
        <v>3.96</v>
      </c>
      <c r="G109" s="13">
        <f>IF(E109&gt;0,F109/E109," ")</f>
        <v>0.00031181102362204724</v>
      </c>
      <c r="H109" s="11">
        <v>3.96</v>
      </c>
      <c r="I109" s="11">
        <v>0</v>
      </c>
      <c r="J109" s="11">
        <v>3.96</v>
      </c>
      <c r="K109" s="13">
        <f>IF(F109&gt;0,J109/F109," ")</f>
        <v>1</v>
      </c>
      <c r="L109" s="11">
        <v>0</v>
      </c>
      <c r="M109" s="11">
        <f>+F109-E109</f>
        <v>-12696.04</v>
      </c>
    </row>
    <row r="110" spans="1:13" s="14" customFormat="1" ht="12">
      <c r="A110" s="9" t="s">
        <v>236</v>
      </c>
      <c r="B110" s="10" t="s">
        <v>237</v>
      </c>
      <c r="C110" s="11">
        <v>43100</v>
      </c>
      <c r="D110" s="11">
        <v>0</v>
      </c>
      <c r="E110" s="12">
        <v>43100</v>
      </c>
      <c r="F110" s="12">
        <v>42750</v>
      </c>
      <c r="G110" s="13">
        <f>IF(E110&gt;0,F110/E110," ")</f>
        <v>0.9918793503480279</v>
      </c>
      <c r="H110" s="11">
        <v>42750</v>
      </c>
      <c r="I110" s="11">
        <v>0</v>
      </c>
      <c r="J110" s="11">
        <v>42750</v>
      </c>
      <c r="K110" s="13">
        <f>IF(F110&gt;0,J110/F110," ")</f>
        <v>1</v>
      </c>
      <c r="L110" s="11">
        <v>0</v>
      </c>
      <c r="M110" s="11">
        <f>+F110-E110</f>
        <v>-350</v>
      </c>
    </row>
    <row r="111" spans="1:13" s="14" customFormat="1" ht="12">
      <c r="A111" s="9" t="s">
        <v>238</v>
      </c>
      <c r="B111" s="10" t="s">
        <v>239</v>
      </c>
      <c r="C111" s="11">
        <v>83000</v>
      </c>
      <c r="D111" s="11">
        <v>0</v>
      </c>
      <c r="E111" s="12">
        <v>83000</v>
      </c>
      <c r="F111" s="12">
        <v>18952.96</v>
      </c>
      <c r="G111" s="13">
        <f>IF(E111&gt;0,F111/E111," ")</f>
        <v>0.2283489156626506</v>
      </c>
      <c r="H111" s="11">
        <v>12713.72</v>
      </c>
      <c r="I111" s="11">
        <v>0</v>
      </c>
      <c r="J111" s="11">
        <v>12713.72</v>
      </c>
      <c r="K111" s="13">
        <f>IF(F111&gt;0,J111/F111," ")</f>
        <v>0.6708039271965962</v>
      </c>
      <c r="L111" s="11">
        <v>6239.24</v>
      </c>
      <c r="M111" s="11">
        <f>+F111-E111</f>
        <v>-64047.04</v>
      </c>
    </row>
    <row r="112" spans="1:13" s="14" customFormat="1" ht="12">
      <c r="A112" s="9" t="s">
        <v>240</v>
      </c>
      <c r="B112" s="10" t="s">
        <v>241</v>
      </c>
      <c r="C112" s="11">
        <v>1192400</v>
      </c>
      <c r="D112" s="11">
        <v>0</v>
      </c>
      <c r="E112" s="12">
        <v>1192400</v>
      </c>
      <c r="F112" s="12">
        <v>1376385.46</v>
      </c>
      <c r="G112" s="13">
        <f>IF(E112&gt;0,F112/E112," ")</f>
        <v>1.1542984401207648</v>
      </c>
      <c r="H112" s="11">
        <v>466691.29</v>
      </c>
      <c r="I112" s="11">
        <v>0</v>
      </c>
      <c r="J112" s="11">
        <v>466691.29</v>
      </c>
      <c r="K112" s="13">
        <f>IF(F112&gt;0,J112/F112," ")</f>
        <v>0.3390701976755843</v>
      </c>
      <c r="L112" s="11">
        <v>909694.17</v>
      </c>
      <c r="M112" s="11">
        <f>+F112-E112</f>
        <v>183985.45999999996</v>
      </c>
    </row>
    <row r="113" spans="1:13" s="14" customFormat="1" ht="12">
      <c r="A113" s="9" t="s">
        <v>242</v>
      </c>
      <c r="B113" s="10" t="s">
        <v>243</v>
      </c>
      <c r="C113" s="11">
        <v>267900</v>
      </c>
      <c r="D113" s="11">
        <v>0</v>
      </c>
      <c r="E113" s="12">
        <v>267900</v>
      </c>
      <c r="F113" s="12">
        <v>208313.86</v>
      </c>
      <c r="G113" s="13">
        <f>IF(E113&gt;0,F113/E113," ")</f>
        <v>0.777580664427025</v>
      </c>
      <c r="H113" s="11">
        <v>181770.16</v>
      </c>
      <c r="I113" s="11">
        <v>0</v>
      </c>
      <c r="J113" s="11">
        <v>181770.16</v>
      </c>
      <c r="K113" s="13">
        <f>IF(F113&gt;0,J113/F113," ")</f>
        <v>0.8725783296416283</v>
      </c>
      <c r="L113" s="11">
        <v>26543.7</v>
      </c>
      <c r="M113" s="11">
        <f>+F113-E113</f>
        <v>-59586.140000000014</v>
      </c>
    </row>
    <row r="114" spans="1:13" s="14" customFormat="1" ht="12">
      <c r="A114" s="9" t="s">
        <v>244</v>
      </c>
      <c r="B114" s="10" t="s">
        <v>245</v>
      </c>
      <c r="C114" s="11">
        <v>112200</v>
      </c>
      <c r="D114" s="11">
        <v>0</v>
      </c>
      <c r="E114" s="12">
        <v>112200</v>
      </c>
      <c r="F114" s="12">
        <v>107438.02</v>
      </c>
      <c r="G114" s="13">
        <f>IF(E114&gt;0,F114/E114," ")</f>
        <v>0.9575581105169341</v>
      </c>
      <c r="H114" s="11">
        <v>0</v>
      </c>
      <c r="I114" s="11">
        <v>0</v>
      </c>
      <c r="J114" s="11">
        <v>0</v>
      </c>
      <c r="K114" s="13">
        <f>IF(F114&gt;0,J114/F114," ")</f>
        <v>0</v>
      </c>
      <c r="L114" s="11">
        <v>107438.02</v>
      </c>
      <c r="M114" s="11">
        <f>+F114-E114</f>
        <v>-4761.979999999996</v>
      </c>
    </row>
    <row r="115" spans="1:13" s="14" customFormat="1" ht="12">
      <c r="A115" s="9" t="s">
        <v>246</v>
      </c>
      <c r="B115" s="10" t="s">
        <v>247</v>
      </c>
      <c r="C115" s="11">
        <v>81700</v>
      </c>
      <c r="D115" s="11">
        <v>0</v>
      </c>
      <c r="E115" s="12">
        <v>81700</v>
      </c>
      <c r="F115" s="12">
        <v>13055</v>
      </c>
      <c r="G115" s="13">
        <f>IF(E115&gt;0,F115/E115," ")</f>
        <v>0.1597919216646267</v>
      </c>
      <c r="H115" s="11">
        <v>13055</v>
      </c>
      <c r="I115" s="11">
        <v>0</v>
      </c>
      <c r="J115" s="11">
        <v>13055</v>
      </c>
      <c r="K115" s="13">
        <f>IF(F115&gt;0,J115/F115," ")</f>
        <v>1</v>
      </c>
      <c r="L115" s="11">
        <v>0</v>
      </c>
      <c r="M115" s="11">
        <f>+F115-E115</f>
        <v>-68645</v>
      </c>
    </row>
    <row r="116" spans="1:13" s="14" customFormat="1" ht="12">
      <c r="A116" s="9" t="s">
        <v>248</v>
      </c>
      <c r="B116" s="10" t="s">
        <v>249</v>
      </c>
      <c r="C116" s="11">
        <v>36900</v>
      </c>
      <c r="D116" s="11">
        <v>0</v>
      </c>
      <c r="E116" s="12">
        <v>36900</v>
      </c>
      <c r="F116" s="12">
        <v>14000</v>
      </c>
      <c r="G116" s="13">
        <f>IF(E116&gt;0,F116/E116," ")</f>
        <v>0.3794037940379404</v>
      </c>
      <c r="H116" s="11">
        <v>14000</v>
      </c>
      <c r="I116" s="11">
        <v>0</v>
      </c>
      <c r="J116" s="11">
        <v>14000</v>
      </c>
      <c r="K116" s="13">
        <f>IF(F116&gt;0,J116/F116," ")</f>
        <v>1</v>
      </c>
      <c r="L116" s="11">
        <v>0</v>
      </c>
      <c r="M116" s="11">
        <f>+F116-E116</f>
        <v>-22900</v>
      </c>
    </row>
    <row r="117" spans="1:13" s="14" customFormat="1" ht="12">
      <c r="A117" s="9" t="s">
        <v>24</v>
      </c>
      <c r="B117" s="10" t="s">
        <v>25</v>
      </c>
      <c r="C117" s="11">
        <v>850000</v>
      </c>
      <c r="D117" s="11">
        <v>0</v>
      </c>
      <c r="E117" s="12">
        <v>850000</v>
      </c>
      <c r="F117" s="12">
        <v>54886.99</v>
      </c>
      <c r="G117" s="13">
        <f>IF(E117&gt;0,F117/E117," ")</f>
        <v>0.0645729294117647</v>
      </c>
      <c r="H117" s="11">
        <v>54886.99</v>
      </c>
      <c r="I117" s="11">
        <v>0</v>
      </c>
      <c r="J117" s="11">
        <v>54886.99</v>
      </c>
      <c r="K117" s="13">
        <f>IF(F117&gt;0,J117/F117," ")</f>
        <v>1</v>
      </c>
      <c r="L117" s="11">
        <v>0</v>
      </c>
      <c r="M117" s="11">
        <f>+F117-E117</f>
        <v>-795113.01</v>
      </c>
    </row>
    <row r="118" spans="1:13" s="14" customFormat="1" ht="12">
      <c r="A118" s="9" t="s">
        <v>250</v>
      </c>
      <c r="B118" s="10" t="s">
        <v>251</v>
      </c>
      <c r="C118" s="11">
        <v>0</v>
      </c>
      <c r="D118" s="11">
        <v>0</v>
      </c>
      <c r="E118" s="12">
        <v>0</v>
      </c>
      <c r="F118" s="12">
        <v>0</v>
      </c>
      <c r="G118" s="13" t="str">
        <f>IF(E118&gt;0,F118/E118," ")</f>
        <v> </v>
      </c>
      <c r="H118" s="11">
        <v>0</v>
      </c>
      <c r="I118" s="11">
        <v>0</v>
      </c>
      <c r="J118" s="11">
        <v>0</v>
      </c>
      <c r="K118" s="13" t="str">
        <f>IF(F118&gt;0,J118/F118," ")</f>
        <v> </v>
      </c>
      <c r="L118" s="11">
        <v>0</v>
      </c>
      <c r="M118" s="11">
        <f>+F118-E118</f>
        <v>0</v>
      </c>
    </row>
    <row r="119" spans="1:13" s="14" customFormat="1" ht="12">
      <c r="A119" s="9" t="s">
        <v>252</v>
      </c>
      <c r="B119" s="10" t="s">
        <v>253</v>
      </c>
      <c r="C119" s="11">
        <v>4507741.28</v>
      </c>
      <c r="D119" s="11">
        <v>5853209.97</v>
      </c>
      <c r="E119" s="12">
        <v>10360951.25</v>
      </c>
      <c r="F119" s="12">
        <v>-3947281.71</v>
      </c>
      <c r="G119" s="13">
        <f>IF(E119&gt;0,F119/E119," ")</f>
        <v>-0.38097676697397836</v>
      </c>
      <c r="H119" s="11">
        <v>0</v>
      </c>
      <c r="I119" s="11">
        <v>3947281.71</v>
      </c>
      <c r="J119" s="11">
        <v>-3947281.71</v>
      </c>
      <c r="K119" s="13" t="str">
        <f>IF(F119&gt;0,J119/F119," ")</f>
        <v> </v>
      </c>
      <c r="L119" s="11">
        <v>0</v>
      </c>
      <c r="M119" s="11">
        <f>+F119-E119</f>
        <v>-14308232.96</v>
      </c>
    </row>
    <row r="120" spans="1:13" s="14" customFormat="1" ht="12">
      <c r="A120" s="9" t="s">
        <v>254</v>
      </c>
      <c r="B120" s="10" t="s">
        <v>255</v>
      </c>
      <c r="C120" s="11">
        <v>0</v>
      </c>
      <c r="D120" s="11">
        <v>0</v>
      </c>
      <c r="E120" s="12">
        <v>0</v>
      </c>
      <c r="F120" s="12">
        <v>0</v>
      </c>
      <c r="G120" s="13" t="str">
        <f>IF(E120&gt;0,F120/E120," ")</f>
        <v> </v>
      </c>
      <c r="H120" s="11">
        <v>0</v>
      </c>
      <c r="I120" s="11">
        <v>0</v>
      </c>
      <c r="J120" s="11">
        <v>0</v>
      </c>
      <c r="K120" s="13" t="str">
        <f>IF(F120&gt;0,J120/F120," ")</f>
        <v> </v>
      </c>
      <c r="L120" s="11">
        <v>0</v>
      </c>
      <c r="M120" s="11">
        <f>+F120-E120</f>
        <v>0</v>
      </c>
    </row>
    <row r="121" spans="1:13" s="14" customFormat="1" ht="12">
      <c r="A121" s="9" t="s">
        <v>26</v>
      </c>
      <c r="B121" s="10" t="s">
        <v>27</v>
      </c>
      <c r="C121" s="11">
        <v>0</v>
      </c>
      <c r="D121" s="11">
        <v>5000</v>
      </c>
      <c r="E121" s="12">
        <v>5000</v>
      </c>
      <c r="F121" s="12">
        <v>5000</v>
      </c>
      <c r="G121" s="13">
        <f>IF(E121&gt;0,F121/E121," ")</f>
        <v>1</v>
      </c>
      <c r="H121" s="11">
        <v>5000</v>
      </c>
      <c r="I121" s="11">
        <v>0</v>
      </c>
      <c r="J121" s="11">
        <v>5000</v>
      </c>
      <c r="K121" s="13">
        <f>IF(F121&gt;0,J121/F121," ")</f>
        <v>1</v>
      </c>
      <c r="L121" s="11">
        <v>0</v>
      </c>
      <c r="M121" s="11">
        <f>+F121-E121</f>
        <v>0</v>
      </c>
    </row>
    <row r="122" spans="1:13" s="14" customFormat="1" ht="12">
      <c r="A122" s="9" t="s">
        <v>256</v>
      </c>
      <c r="B122" s="10" t="s">
        <v>257</v>
      </c>
      <c r="C122" s="11">
        <v>0</v>
      </c>
      <c r="D122" s="11">
        <v>781985.65</v>
      </c>
      <c r="E122" s="12">
        <v>781985.65</v>
      </c>
      <c r="F122" s="12">
        <v>0</v>
      </c>
      <c r="G122" s="13">
        <f>IF(E122&gt;0,F122/E122," ")</f>
        <v>0</v>
      </c>
      <c r="H122" s="11">
        <v>0</v>
      </c>
      <c r="I122" s="11">
        <v>0</v>
      </c>
      <c r="J122" s="11">
        <v>0</v>
      </c>
      <c r="K122" s="13" t="str">
        <f>IF(F122&gt;0,J122/F122," ")</f>
        <v> </v>
      </c>
      <c r="L122" s="11">
        <v>0</v>
      </c>
      <c r="M122" s="11">
        <f>+F122-E122</f>
        <v>-781985.65</v>
      </c>
    </row>
    <row r="123" spans="1:13" s="14" customFormat="1" ht="12">
      <c r="A123" s="9" t="s">
        <v>258</v>
      </c>
      <c r="B123" s="10" t="s">
        <v>259</v>
      </c>
      <c r="C123" s="11">
        <v>0</v>
      </c>
      <c r="D123" s="11">
        <v>2060784.35</v>
      </c>
      <c r="E123" s="12">
        <v>2060784.35</v>
      </c>
      <c r="F123" s="12">
        <v>244967.57</v>
      </c>
      <c r="G123" s="13">
        <f>IF(E123&gt;0,F123/E123," ")</f>
        <v>0.11887103568114732</v>
      </c>
      <c r="H123" s="11">
        <v>244967.57</v>
      </c>
      <c r="I123" s="11">
        <v>0</v>
      </c>
      <c r="J123" s="11">
        <v>244967.57</v>
      </c>
      <c r="K123" s="13">
        <f>IF(F123&gt;0,J123/F123," ")</f>
        <v>1</v>
      </c>
      <c r="L123" s="11">
        <v>0</v>
      </c>
      <c r="M123" s="11">
        <f>+F123-E123</f>
        <v>-1815816.78</v>
      </c>
    </row>
    <row r="124" spans="1:13" s="14" customFormat="1" ht="12">
      <c r="A124" s="9" t="s">
        <v>28</v>
      </c>
      <c r="B124" s="10" t="s">
        <v>29</v>
      </c>
      <c r="C124" s="11">
        <v>0</v>
      </c>
      <c r="D124" s="11">
        <v>52308</v>
      </c>
      <c r="E124" s="12">
        <v>52308</v>
      </c>
      <c r="F124" s="12">
        <v>49656.16</v>
      </c>
      <c r="G124" s="13">
        <f>IF(E124&gt;0,F124/E124," ")</f>
        <v>0.9493033570390763</v>
      </c>
      <c r="H124" s="11">
        <v>49656.16</v>
      </c>
      <c r="I124" s="11">
        <v>0</v>
      </c>
      <c r="J124" s="11">
        <v>49656.16</v>
      </c>
      <c r="K124" s="13">
        <f>IF(F124&gt;0,J124/F124," ")</f>
        <v>1</v>
      </c>
      <c r="L124" s="11">
        <v>0</v>
      </c>
      <c r="M124" s="11">
        <f>+F124-E124</f>
        <v>-2651.8399999999965</v>
      </c>
    </row>
    <row r="125" spans="1:13" s="14" customFormat="1" ht="12">
      <c r="A125" s="9" t="s">
        <v>260</v>
      </c>
      <c r="B125" s="10" t="s">
        <v>229</v>
      </c>
      <c r="C125" s="11">
        <v>0</v>
      </c>
      <c r="D125" s="11">
        <v>29210.99</v>
      </c>
      <c r="E125" s="12">
        <v>29210.99</v>
      </c>
      <c r="F125" s="12">
        <v>0</v>
      </c>
      <c r="G125" s="13">
        <f>IF(E125&gt;0,F125/E125," ")</f>
        <v>0</v>
      </c>
      <c r="H125" s="11">
        <v>0</v>
      </c>
      <c r="I125" s="11">
        <v>0</v>
      </c>
      <c r="J125" s="11">
        <v>0</v>
      </c>
      <c r="K125" s="13" t="str">
        <f>IF(F125&gt;0,J125/F125," ")</f>
        <v> </v>
      </c>
      <c r="L125" s="11">
        <v>0</v>
      </c>
      <c r="M125" s="11">
        <f>+F125-E125</f>
        <v>-29210.99</v>
      </c>
    </row>
    <row r="126" spans="1:13" s="14" customFormat="1" ht="12">
      <c r="A126" s="9" t="s">
        <v>30</v>
      </c>
      <c r="B126" s="10" t="s">
        <v>31</v>
      </c>
      <c r="C126" s="11">
        <v>0</v>
      </c>
      <c r="D126" s="11">
        <v>0</v>
      </c>
      <c r="E126" s="12">
        <v>0</v>
      </c>
      <c r="F126" s="12">
        <v>0</v>
      </c>
      <c r="G126" s="13" t="str">
        <f>IF(E126&gt;0,F126/E126," ")</f>
        <v> </v>
      </c>
      <c r="H126" s="11">
        <v>0</v>
      </c>
      <c r="I126" s="11">
        <v>0</v>
      </c>
      <c r="J126" s="11">
        <v>0</v>
      </c>
      <c r="K126" s="13" t="str">
        <f>IF(F126&gt;0,J126/F126," ")</f>
        <v> </v>
      </c>
      <c r="L126" s="11">
        <v>0</v>
      </c>
      <c r="M126" s="11">
        <f>+F126-E126</f>
        <v>0</v>
      </c>
    </row>
    <row r="127" spans="1:13" s="14" customFormat="1" ht="12">
      <c r="A127" s="9" t="s">
        <v>261</v>
      </c>
      <c r="B127" s="10" t="s">
        <v>262</v>
      </c>
      <c r="C127" s="11">
        <v>100000</v>
      </c>
      <c r="D127" s="11">
        <v>0</v>
      </c>
      <c r="E127" s="12">
        <v>100000</v>
      </c>
      <c r="F127" s="12">
        <v>500</v>
      </c>
      <c r="G127" s="13">
        <f>IF(E127&gt;0,F127/E127," ")</f>
        <v>0.005</v>
      </c>
      <c r="H127" s="11">
        <v>400</v>
      </c>
      <c r="I127" s="11">
        <v>0</v>
      </c>
      <c r="J127" s="11">
        <v>400</v>
      </c>
      <c r="K127" s="13">
        <f>IF(F127&gt;0,J127/F127," ")</f>
        <v>0.8</v>
      </c>
      <c r="L127" s="11">
        <v>100</v>
      </c>
      <c r="M127" s="11">
        <f>+F127-E127</f>
        <v>-99500</v>
      </c>
    </row>
    <row r="128" spans="1:13" s="14" customFormat="1" ht="12">
      <c r="A128" s="9" t="s">
        <v>263</v>
      </c>
      <c r="B128" s="10" t="s">
        <v>264</v>
      </c>
      <c r="C128" s="11">
        <v>380000</v>
      </c>
      <c r="D128" s="11">
        <v>0</v>
      </c>
      <c r="E128" s="12">
        <v>380000</v>
      </c>
      <c r="F128" s="12">
        <v>134776.68</v>
      </c>
      <c r="G128" s="13">
        <f>IF(E128&gt;0,F128/E128," ")</f>
        <v>0.3546754736842105</v>
      </c>
      <c r="H128" s="11">
        <v>23390</v>
      </c>
      <c r="I128" s="11">
        <v>0</v>
      </c>
      <c r="J128" s="11">
        <v>23390</v>
      </c>
      <c r="K128" s="13">
        <f>IF(F128&gt;0,J128/F128," ")</f>
        <v>0.1735463434772247</v>
      </c>
      <c r="L128" s="11">
        <v>111386.68</v>
      </c>
      <c r="M128" s="11">
        <f>+F128-E128</f>
        <v>-245223.32</v>
      </c>
    </row>
    <row r="129" spans="1:13" s="14" customFormat="1" ht="12">
      <c r="A129" s="9" t="s">
        <v>265</v>
      </c>
      <c r="B129" s="10" t="s">
        <v>266</v>
      </c>
      <c r="C129" s="11">
        <v>0</v>
      </c>
      <c r="D129" s="11">
        <v>79931940.21</v>
      </c>
      <c r="E129" s="12">
        <v>79931940.21</v>
      </c>
      <c r="F129" s="12">
        <v>0</v>
      </c>
      <c r="G129" s="13">
        <f>IF(E129&gt;0,F129/E129," ")</f>
        <v>0</v>
      </c>
      <c r="H129" s="11">
        <v>0</v>
      </c>
      <c r="I129" s="11">
        <v>0</v>
      </c>
      <c r="J129" s="11">
        <v>0</v>
      </c>
      <c r="K129" s="13" t="str">
        <f>IF(F129&gt;0,J129/F129," ")</f>
        <v> </v>
      </c>
      <c r="L129" s="11">
        <v>0</v>
      </c>
      <c r="M129" s="11">
        <f>+F129-E129</f>
        <v>-79931940.21</v>
      </c>
    </row>
    <row r="130" spans="1:13" s="14" customFormat="1" ht="12">
      <c r="A130" s="9" t="s">
        <v>267</v>
      </c>
      <c r="B130" s="10" t="s">
        <v>268</v>
      </c>
      <c r="C130" s="11">
        <v>11726685.09</v>
      </c>
      <c r="D130" s="11">
        <v>0</v>
      </c>
      <c r="E130" s="12">
        <v>11726685.09</v>
      </c>
      <c r="F130" s="12">
        <v>10802880.6</v>
      </c>
      <c r="G130" s="13">
        <f>IF(E130&gt;0,F130/E130," ")</f>
        <v>0.9212220262665892</v>
      </c>
      <c r="H130" s="11">
        <v>11922880.47</v>
      </c>
      <c r="I130" s="11">
        <v>1119999.87</v>
      </c>
      <c r="J130" s="11">
        <v>10802880.6</v>
      </c>
      <c r="K130" s="13">
        <f>IF(F130&gt;0,J130/F130," ")</f>
        <v>1</v>
      </c>
      <c r="L130" s="11">
        <v>0</v>
      </c>
      <c r="M130" s="11">
        <f>+F130-E130</f>
        <v>-923804.4900000002</v>
      </c>
    </row>
    <row r="131" spans="1:13" s="14" customFormat="1" ht="12">
      <c r="A131" s="9" t="s">
        <v>32</v>
      </c>
      <c r="B131" s="10" t="s">
        <v>33</v>
      </c>
      <c r="C131" s="11">
        <v>0</v>
      </c>
      <c r="D131" s="11">
        <v>6916958.04</v>
      </c>
      <c r="E131" s="12">
        <v>6916958.04</v>
      </c>
      <c r="F131" s="12">
        <v>28056852.86</v>
      </c>
      <c r="G131" s="13">
        <f>IF(E131&gt;0,F131/E131," ")</f>
        <v>4.056241587378489</v>
      </c>
      <c r="H131" s="11">
        <v>28056852.86</v>
      </c>
      <c r="I131" s="11">
        <v>0</v>
      </c>
      <c r="J131" s="11">
        <v>28056852.86</v>
      </c>
      <c r="K131" s="13">
        <f>IF(F131&gt;0,J131/F131," ")</f>
        <v>1</v>
      </c>
      <c r="L131" s="11">
        <v>0</v>
      </c>
      <c r="M131" s="11">
        <f>+F131-E131</f>
        <v>21139894.82</v>
      </c>
    </row>
    <row r="132" spans="1:13" s="14" customFormat="1" ht="12">
      <c r="A132" s="9" t="s">
        <v>34</v>
      </c>
      <c r="B132" s="10" t="s">
        <v>35</v>
      </c>
      <c r="C132" s="11">
        <v>0</v>
      </c>
      <c r="D132" s="11">
        <v>0</v>
      </c>
      <c r="E132" s="12">
        <v>0</v>
      </c>
      <c r="F132" s="12">
        <v>0</v>
      </c>
      <c r="G132" s="13" t="str">
        <f>IF(E132&gt;0,F132/E132," ")</f>
        <v> </v>
      </c>
      <c r="H132" s="11">
        <v>0</v>
      </c>
      <c r="I132" s="11">
        <v>0</v>
      </c>
      <c r="J132" s="11">
        <v>0</v>
      </c>
      <c r="K132" s="13" t="str">
        <f>IF(F132&gt;0,J132/F132," ")</f>
        <v> </v>
      </c>
      <c r="L132" s="11">
        <v>0</v>
      </c>
      <c r="M132" s="11">
        <f>+F132-E132</f>
        <v>0</v>
      </c>
    </row>
    <row r="133" spans="1:13" s="20" customFormat="1" ht="12">
      <c r="A133" s="15"/>
      <c r="B133" s="16"/>
      <c r="C133" s="17">
        <v>225149933.63</v>
      </c>
      <c r="D133" s="17">
        <v>104203194.29</v>
      </c>
      <c r="E133" s="18">
        <v>329353127.92</v>
      </c>
      <c r="F133" s="18">
        <v>237270143.75</v>
      </c>
      <c r="G133" s="19">
        <f>IF(E133&gt;0,F133/E133," ")</f>
        <v>0.7204126016608927</v>
      </c>
      <c r="H133" s="17">
        <v>224518001.91</v>
      </c>
      <c r="I133" s="17">
        <v>8621251.97</v>
      </c>
      <c r="J133" s="17">
        <v>215896749.94</v>
      </c>
      <c r="K133" s="19">
        <f>IF(F133&gt;0,J133/F133," ")</f>
        <v>0.9099195816540656</v>
      </c>
      <c r="L133" s="17">
        <v>21373393.81</v>
      </c>
      <c r="M133" s="17">
        <f>+F133-E133</f>
        <v>-92082984.17000002</v>
      </c>
    </row>
    <row r="134" spans="1:13" s="20" customFormat="1" ht="12">
      <c r="A134" s="15"/>
      <c r="B134" s="16"/>
      <c r="C134" s="17"/>
      <c r="D134" s="17"/>
      <c r="E134" s="18"/>
      <c r="F134" s="18"/>
      <c r="G134" s="19"/>
      <c r="H134" s="17"/>
      <c r="I134" s="17"/>
      <c r="J134" s="17"/>
      <c r="K134" s="19"/>
      <c r="L134" s="17"/>
      <c r="M134" s="17"/>
    </row>
  </sheetData>
  <sheetProtection/>
  <mergeCells count="2">
    <mergeCell ref="A1:A2"/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javierm</cp:lastModifiedBy>
  <dcterms:created xsi:type="dcterms:W3CDTF">2021-05-07T07:40:37Z</dcterms:created>
  <dcterms:modified xsi:type="dcterms:W3CDTF">2021-05-08T22:41:55Z</dcterms:modified>
  <cp:category/>
  <cp:version/>
  <cp:contentType/>
  <cp:contentStatus/>
</cp:coreProperties>
</file>