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030" activeTab="0"/>
  </bookViews>
  <sheets>
    <sheet name="ESTADO DE INGRESOS A 15-07-24" sheetId="1" r:id="rId1"/>
  </sheets>
  <definedNames/>
  <calcPr fullCalcOnLoad="1"/>
</workbook>
</file>

<file path=xl/sharedStrings.xml><?xml version="1.0" encoding="utf-8"?>
<sst xmlns="http://schemas.openxmlformats.org/spreadsheetml/2006/main" count="308" uniqueCount="304">
  <si>
    <t>Eco.</t>
  </si>
  <si>
    <t>Descripción</t>
  </si>
  <si>
    <t>% de Realizacion del Presupuesto</t>
  </si>
  <si>
    <t>22000</t>
  </si>
  <si>
    <t>22003</t>
  </si>
  <si>
    <t>10000</t>
  </si>
  <si>
    <t>13000</t>
  </si>
  <si>
    <t>13002</t>
  </si>
  <si>
    <t>46600</t>
  </si>
  <si>
    <t>22001</t>
  </si>
  <si>
    <t>47000</t>
  </si>
  <si>
    <t>83001</t>
  </si>
  <si>
    <t>83101</t>
  </si>
  <si>
    <t>21000</t>
  </si>
  <si>
    <t>76100</t>
  </si>
  <si>
    <t>46800</t>
  </si>
  <si>
    <t>13001</t>
  </si>
  <si>
    <t>60000</t>
  </si>
  <si>
    <t>91100</t>
  </si>
  <si>
    <t>91300</t>
  </si>
  <si>
    <t>Previsiones Iniciales</t>
  </si>
  <si>
    <t>Total Modificaciones</t>
  </si>
  <si>
    <t>Previsiones totales</t>
  </si>
  <si>
    <t>Derechos Reconocidos Netos</t>
  </si>
  <si>
    <t>Derechos Recaudados</t>
  </si>
  <si>
    <t>Recaudación Líquida</t>
  </si>
  <si>
    <t>Derechos Pendientes de Cobro</t>
  </si>
  <si>
    <t>Sobre la renta de la personas físicas</t>
  </si>
  <si>
    <t>11200</t>
  </si>
  <si>
    <t>Impto sobre Biene Inmuebles. Bienes Inmueb de Nat Rústica</t>
  </si>
  <si>
    <t>11300</t>
  </si>
  <si>
    <t>Impto sobre Bienen Inmuebles. Bienes de Naturaleza Urbana</t>
  </si>
  <si>
    <t>11400</t>
  </si>
  <si>
    <t>Imptos. sobre Bienes Inmuebles de características especiales</t>
  </si>
  <si>
    <t>11500</t>
  </si>
  <si>
    <t>Impuesto sobre Vehículos de Tracción Mecánica</t>
  </si>
  <si>
    <t>11600</t>
  </si>
  <si>
    <t>Impuesto sobre Incremento Valor de los Terrenos Urbanos</t>
  </si>
  <si>
    <t>Actividades Empresariales</t>
  </si>
  <si>
    <t>Distribución cuotas nacionales I.A.E.</t>
  </si>
  <si>
    <t>Distribución cuotas provinciales I.A.E.</t>
  </si>
  <si>
    <t>Impuesto sobre el Valor Añadido</t>
  </si>
  <si>
    <t>Impuestos sobre el alcohol y bebidas derivadas</t>
  </si>
  <si>
    <t>Impuesto sobre la cerveza</t>
  </si>
  <si>
    <t>Impuestos sobre las labores del tabaco</t>
  </si>
  <si>
    <t>22004</t>
  </si>
  <si>
    <t>Impuestos sobre hidrocarburos</t>
  </si>
  <si>
    <t>22006</t>
  </si>
  <si>
    <t>Impuestos sobre productos intermedios</t>
  </si>
  <si>
    <t>29000</t>
  </si>
  <si>
    <t>Impuestos sobre construcciones, instalaciones y obras</t>
  </si>
  <si>
    <t>29100</t>
  </si>
  <si>
    <t>Impuestos sobre gastos suntuarios cotos de caza y pesca</t>
  </si>
  <si>
    <t>30001</t>
  </si>
  <si>
    <t>Servicio de abastecimiento de agua ELA Torrecera</t>
  </si>
  <si>
    <t>30200</t>
  </si>
  <si>
    <t>Tasas por servicio recogida de basura</t>
  </si>
  <si>
    <t>30901</t>
  </si>
  <si>
    <t>Tasas prestación servicios cementerio municipal</t>
  </si>
  <si>
    <t>30902</t>
  </si>
  <si>
    <t>Tasas extinción de incendios y salvamentos</t>
  </si>
  <si>
    <t>32100</t>
  </si>
  <si>
    <t>Tasas licencias urbanísticas</t>
  </si>
  <si>
    <t>32201</t>
  </si>
  <si>
    <t>Tasas licencias de aperturas</t>
  </si>
  <si>
    <t>32500</t>
  </si>
  <si>
    <t>Tasas por expedición de documentos</t>
  </si>
  <si>
    <t>32600</t>
  </si>
  <si>
    <t>Tasas retirada de vehículos</t>
  </si>
  <si>
    <t>32901</t>
  </si>
  <si>
    <t>Tasas por celebración de matrimonios civiles</t>
  </si>
  <si>
    <t>33000</t>
  </si>
  <si>
    <t>Tasas de estacionamiento de vehículos</t>
  </si>
  <si>
    <t>33100</t>
  </si>
  <si>
    <t>Tasa por entrada de vehículos</t>
  </si>
  <si>
    <t>33204</t>
  </si>
  <si>
    <t>Tasa utilización superficies y servicios estación autobús</t>
  </si>
  <si>
    <t>33401</t>
  </si>
  <si>
    <t>Ingresos por canalizaciones vía pública</t>
  </si>
  <si>
    <t>33501</t>
  </si>
  <si>
    <t>Tasas ocupación vía pública gestionada por urbanismo</t>
  </si>
  <si>
    <t>33601</t>
  </si>
  <si>
    <t>Tasas por alteración o interrupción del tráfico</t>
  </si>
  <si>
    <t>33701</t>
  </si>
  <si>
    <t>Tasas ocupación suelo, vuelo o subsuelo por empresas</t>
  </si>
  <si>
    <t>33800</t>
  </si>
  <si>
    <t>Compensación de Telefónica de España S.A.</t>
  </si>
  <si>
    <t>33901</t>
  </si>
  <si>
    <t>Tasas licencias autotaxi y vehículos de alquiler</t>
  </si>
  <si>
    <t>33902</t>
  </si>
  <si>
    <t>Tasas utilización puestos en mercado de abastos</t>
  </si>
  <si>
    <t>33903</t>
  </si>
  <si>
    <t>Tasas ocupación con mercancias, materiales de construcción</t>
  </si>
  <si>
    <t>33904</t>
  </si>
  <si>
    <t>Tasas ocupación con kioscos</t>
  </si>
  <si>
    <t>33905</t>
  </si>
  <si>
    <t>Tasas fijación anuncios y publicidad en el dominio p. local</t>
  </si>
  <si>
    <t>33906</t>
  </si>
  <si>
    <t>Tasas por ocupación con puestos, barracas, etc.</t>
  </si>
  <si>
    <t>33907</t>
  </si>
  <si>
    <t>Tasas por instalación fijas, puestos, espectáculos, etc.</t>
  </si>
  <si>
    <t>33908</t>
  </si>
  <si>
    <t>Ocupación vía pública con mesas y sillas</t>
  </si>
  <si>
    <t>34201</t>
  </si>
  <si>
    <t>PP.PP Matrículas Escuela de Música</t>
  </si>
  <si>
    <t>34202</t>
  </si>
  <si>
    <t>Servicios actividades de mayores</t>
  </si>
  <si>
    <t>34301</t>
  </si>
  <si>
    <t>PP.PP. Utilización de instalaciones deportivas</t>
  </si>
  <si>
    <t>34302</t>
  </si>
  <si>
    <t>PP.PP. MATRICULAS COMPETICIONES HIPICAS</t>
  </si>
  <si>
    <t>34303</t>
  </si>
  <si>
    <t>Inscripciones deportivas</t>
  </si>
  <si>
    <t>34403</t>
  </si>
  <si>
    <t>PP.PP.por ventas de entradas Museo Arqueológico</t>
  </si>
  <si>
    <t>34404</t>
  </si>
  <si>
    <t>PP.PP. por entradas al conjunto monumental El Alcázar</t>
  </si>
  <si>
    <t>34405</t>
  </si>
  <si>
    <t>PP.PP. venta de entradas pruebas hípicas</t>
  </si>
  <si>
    <t>34410</t>
  </si>
  <si>
    <t>PP.PP. venta de entradas Zoológico</t>
  </si>
  <si>
    <t>34903</t>
  </si>
  <si>
    <t>PP.PP. servicios de sanidad preventiva, desinfección, etc.</t>
  </si>
  <si>
    <t>34905</t>
  </si>
  <si>
    <t>Celebración eventos privados Alcázar, P. Villavicenc, S. Com</t>
  </si>
  <si>
    <t>34906</t>
  </si>
  <si>
    <t>Centros Sociales</t>
  </si>
  <si>
    <t>34907</t>
  </si>
  <si>
    <t>Celebración eventos Claustros de Santo Domingo y Museo Arq.</t>
  </si>
  <si>
    <t>34909</t>
  </si>
  <si>
    <t>PP.PP. servicios informáticos y telecomunicaciones</t>
  </si>
  <si>
    <t>34910</t>
  </si>
  <si>
    <t>Prestación de servicio recaudación</t>
  </si>
  <si>
    <t>34912</t>
  </si>
  <si>
    <t>PP.PP. Publicidad Onda Jerez</t>
  </si>
  <si>
    <t>36003</t>
  </si>
  <si>
    <t>Ventas objetos Museo Arqueológico</t>
  </si>
  <si>
    <t>38000</t>
  </si>
  <si>
    <t>Reintegro avales</t>
  </si>
  <si>
    <t>38001</t>
  </si>
  <si>
    <t>Ejecución de aval incumplimiento contrato obras</t>
  </si>
  <si>
    <t>38002</t>
  </si>
  <si>
    <t>Incautación de fianzas</t>
  </si>
  <si>
    <t>38900</t>
  </si>
  <si>
    <t>Otros reintegros de operaciones corrientes</t>
  </si>
  <si>
    <t>38901</t>
  </si>
  <si>
    <t>Anuncios a cargo de particulares</t>
  </si>
  <si>
    <t>38902</t>
  </si>
  <si>
    <t>Obras e instalaciones a cargo de particulares</t>
  </si>
  <si>
    <t>39100</t>
  </si>
  <si>
    <t>Multas por infracciones urbanísticas</t>
  </si>
  <si>
    <t>39110</t>
  </si>
  <si>
    <t>Multas por infracciones tributarias y análogas</t>
  </si>
  <si>
    <t>39120</t>
  </si>
  <si>
    <t>Multas por infracciones de la Ordenanza de circulación</t>
  </si>
  <si>
    <t>39190</t>
  </si>
  <si>
    <t>Otras multas y sanciones</t>
  </si>
  <si>
    <t>39191</t>
  </si>
  <si>
    <t>Multas de ordenanzas municipales</t>
  </si>
  <si>
    <t>39192</t>
  </si>
  <si>
    <t>Sanción salud pública</t>
  </si>
  <si>
    <t>39211</t>
  </si>
  <si>
    <t>Recargo de apremio</t>
  </si>
  <si>
    <t>39300</t>
  </si>
  <si>
    <t>Intereses de demora</t>
  </si>
  <si>
    <t>39610</t>
  </si>
  <si>
    <t>Cuotas de urbanización</t>
  </si>
  <si>
    <t>39690</t>
  </si>
  <si>
    <t>Convenios Urbanísticos</t>
  </si>
  <si>
    <t>39710</t>
  </si>
  <si>
    <t>Otros ingresos por aprovechamientos urbanísticos</t>
  </si>
  <si>
    <t>39901</t>
  </si>
  <si>
    <t>Ingresos diversos</t>
  </si>
  <si>
    <t>39902</t>
  </si>
  <si>
    <t>Imprevistos</t>
  </si>
  <si>
    <t>39907</t>
  </si>
  <si>
    <t>Ingresos de fincas no urbanizables</t>
  </si>
  <si>
    <t>39911</t>
  </si>
  <si>
    <t>Ingresos costas judiciales</t>
  </si>
  <si>
    <t>39912</t>
  </si>
  <si>
    <t>Ingesos costascontratos defensa y repres. jca</t>
  </si>
  <si>
    <t>39913</t>
  </si>
  <si>
    <t>Ingresos por publicidad a cargo de particulares</t>
  </si>
  <si>
    <t>39918</t>
  </si>
  <si>
    <t>Ingresos por ejecución obras a cargo particulares</t>
  </si>
  <si>
    <t>39919</t>
  </si>
  <si>
    <t>Indemnizaciones en bienes y derechos</t>
  </si>
  <si>
    <t>39920</t>
  </si>
  <si>
    <t>Servicio recogida residuos</t>
  </si>
  <si>
    <t>39922</t>
  </si>
  <si>
    <t>INGRESOS POR MULTAS COERCITIVAS</t>
  </si>
  <si>
    <t>39923</t>
  </si>
  <si>
    <t>Otros ingresos diversos por ventas forzosas destinados a PMS</t>
  </si>
  <si>
    <t>39924</t>
  </si>
  <si>
    <t>Prestac patrim carácter no tributario por act.ord.suelo rúst</t>
  </si>
  <si>
    <t>39925</t>
  </si>
  <si>
    <t>Prest. Patr. Gen. Ener. Re. (PPGER)</t>
  </si>
  <si>
    <t>42001</t>
  </si>
  <si>
    <t>Otras transferencias del Estado Déficit Autobuses</t>
  </si>
  <si>
    <t>42010</t>
  </si>
  <si>
    <t>Fondo complementario de financiación</t>
  </si>
  <si>
    <t>42020</t>
  </si>
  <si>
    <t>Compensación por beneficios fiscales</t>
  </si>
  <si>
    <t>42090</t>
  </si>
  <si>
    <t>Otras transferencias corrientes de la Administración General</t>
  </si>
  <si>
    <t>42092</t>
  </si>
  <si>
    <t>Otras transf.Admón Gral. Estado Plan Recuperación Transf.Res</t>
  </si>
  <si>
    <t>42093</t>
  </si>
  <si>
    <t>Otras transf.Admon Gral.Estado compensa saldo negativo PTE</t>
  </si>
  <si>
    <t>42094</t>
  </si>
  <si>
    <t>Conv. prestaciones básicas servicios sociales comunitarios</t>
  </si>
  <si>
    <t>42101</t>
  </si>
  <si>
    <t>Transferencias Instituto Nacional de Estadistica</t>
  </si>
  <si>
    <t>45000</t>
  </si>
  <si>
    <t>Participacion en los tributos de la Comunidad Autónoma</t>
  </si>
  <si>
    <t>45002</t>
  </si>
  <si>
    <t>Transf. en materia de serv. sociales y políticas de igualdad</t>
  </si>
  <si>
    <t>45030</t>
  </si>
  <si>
    <t>Transferencias corrientes en cumplimiento de convenios suscr</t>
  </si>
  <si>
    <t>45050</t>
  </si>
  <si>
    <t>45060</t>
  </si>
  <si>
    <t>Otras transferencias corrientes en cumplimiento de convenios</t>
  </si>
  <si>
    <t>45080</t>
  </si>
  <si>
    <t>Otras subvenciones corrientes de la Administración General d</t>
  </si>
  <si>
    <t>45081</t>
  </si>
  <si>
    <t>Transf.corrientes Admon.Gral.Comunidad Autónoma-MRR Mecanism</t>
  </si>
  <si>
    <t>45100</t>
  </si>
  <si>
    <t>Instituto Andaluz de la Mujer</t>
  </si>
  <si>
    <t>45107</t>
  </si>
  <si>
    <t>Subvenciones Servicio Andaluz de Empleo</t>
  </si>
  <si>
    <t>45108</t>
  </si>
  <si>
    <t>Agencia de Servicios Sociales y Dependencia de Andalucía</t>
  </si>
  <si>
    <t>46117</t>
  </si>
  <si>
    <t>Diputación Provincial de Cádiz</t>
  </si>
  <si>
    <t>De otras Entidades que agrupen Municipios</t>
  </si>
  <si>
    <t>De Entidades locales menores</t>
  </si>
  <si>
    <t>De empresas privadas</t>
  </si>
  <si>
    <t>49700</t>
  </si>
  <si>
    <t>Otras transferencias de la Union Europea</t>
  </si>
  <si>
    <t>49701</t>
  </si>
  <si>
    <t>Fondo Recuperación- Next Generation EU</t>
  </si>
  <si>
    <t>51100</t>
  </si>
  <si>
    <t>Intereses de préstamos concedios a Organ. Autónomos y a</t>
  </si>
  <si>
    <t>51400</t>
  </si>
  <si>
    <t>Intereses de préstamos concedidos a sociedades mercantiles,E</t>
  </si>
  <si>
    <t>52000</t>
  </si>
  <si>
    <t>Intereses de depósito</t>
  </si>
  <si>
    <t>53410</t>
  </si>
  <si>
    <t>De soc y entidades no dependientes de la entidades locales</t>
  </si>
  <si>
    <t>54100</t>
  </si>
  <si>
    <t>Arrendamientos de fincas urbanas</t>
  </si>
  <si>
    <t>55000</t>
  </si>
  <si>
    <t>Concesiones administrativas</t>
  </si>
  <si>
    <t>55903</t>
  </si>
  <si>
    <t>Vallas publicitarias</t>
  </si>
  <si>
    <t>59002</t>
  </si>
  <si>
    <t>Patrocinio eventos de fiestas</t>
  </si>
  <si>
    <t>59900</t>
  </si>
  <si>
    <t>Otros ingresos patrimoniales</t>
  </si>
  <si>
    <t>59901</t>
  </si>
  <si>
    <t>Patrocinio actos culturales</t>
  </si>
  <si>
    <t>Venta de solares (No PMS)</t>
  </si>
  <si>
    <t>60300</t>
  </si>
  <si>
    <t>ENAJENACIONES PMS</t>
  </si>
  <si>
    <t>72000</t>
  </si>
  <si>
    <t>Transf. capital Administración Gral. del Estado</t>
  </si>
  <si>
    <t>75060</t>
  </si>
  <si>
    <t>Otras transferencias de capital en cumplimiento de convenios</t>
  </si>
  <si>
    <t>75080</t>
  </si>
  <si>
    <t>Otras transferencias de capital de la Administración General</t>
  </si>
  <si>
    <t>75081</t>
  </si>
  <si>
    <t>Transf.capital Admon.Gral.Comunidad Autónoma-MRR Mecanismo R</t>
  </si>
  <si>
    <t>75100</t>
  </si>
  <si>
    <t>Transferencias capital Organismos Autónomos y Agencias CCAA</t>
  </si>
  <si>
    <t>Transferencia de capital de Diputación Provincial de Cádiz</t>
  </si>
  <si>
    <t>76800</t>
  </si>
  <si>
    <t>De Entidades Locales Menores</t>
  </si>
  <si>
    <t>77000</t>
  </si>
  <si>
    <t>79700</t>
  </si>
  <si>
    <t>Otras transferencias de la Unión Europea</t>
  </si>
  <si>
    <t>79701</t>
  </si>
  <si>
    <t>Reintegro de anticipos al personal a corto plazo</t>
  </si>
  <si>
    <t>Reintegro de anticipos al personal a largo plazo</t>
  </si>
  <si>
    <t>87010</t>
  </si>
  <si>
    <t>Para gastos con financiación afectada</t>
  </si>
  <si>
    <t>Préstamos recibidos a  L/P de entes del sector público</t>
  </si>
  <si>
    <t>PRÉSTAM RECIBIDOS A L/P DE ENTES DE FUERA DEL SECTOR PÚBLICO</t>
  </si>
  <si>
    <t>91301</t>
  </si>
  <si>
    <t>Devoluciones de ingreso</t>
  </si>
  <si>
    <t>% Rec/Der</t>
  </si>
  <si>
    <t>Estado de Ejecución</t>
  </si>
  <si>
    <t>(a)</t>
  </si>
  <si>
    <t>(b)</t>
  </si>
  <si>
    <t>(c=a+b)</t>
  </si>
  <si>
    <t>(d)</t>
  </si>
  <si>
    <t>(e=d/c)</t>
  </si>
  <si>
    <t>(f)</t>
  </si>
  <si>
    <t>(g)</t>
  </si>
  <si>
    <t>(h=f-g)</t>
  </si>
  <si>
    <t>(i=h/d)</t>
  </si>
  <si>
    <t>(j)</t>
  </si>
  <si>
    <t>(k=d-c)</t>
  </si>
  <si>
    <t>87000</t>
  </si>
  <si>
    <t>Para gastos generales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</si>
</sst>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.##000"/>
    <numFmt numFmtId="165" formatCode="#,##0.00_ ;[Red]\-#,##0.0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165" fontId="38" fillId="33" borderId="10" xfId="53" applyNumberFormat="1" applyFont="1" applyFill="1" applyBorder="1" applyAlignment="1">
      <alignment horizontal="center" vertical="center" wrapText="1"/>
      <protection/>
    </xf>
    <xf numFmtId="10" fontId="38" fillId="33" borderId="10" xfId="55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165" fontId="38" fillId="33" borderId="10" xfId="52" applyNumberFormat="1" applyFont="1" applyFill="1" applyBorder="1" applyAlignment="1">
      <alignment horizontal="center" vertical="center" wrapText="1"/>
      <protection/>
    </xf>
    <xf numFmtId="10" fontId="39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1" fontId="39" fillId="0" borderId="0" xfId="0" applyNumberFormat="1" applyFont="1" applyAlignment="1">
      <alignment horizontal="center"/>
    </xf>
    <xf numFmtId="49" fontId="39" fillId="0" borderId="0" xfId="0" applyNumberFormat="1" applyFont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/>
    </xf>
    <xf numFmtId="4" fontId="38" fillId="0" borderId="0" xfId="0" applyNumberFormat="1" applyFont="1" applyFill="1" applyAlignment="1">
      <alignment/>
    </xf>
    <xf numFmtId="10" fontId="38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1" fontId="38" fillId="33" borderId="11" xfId="53" applyNumberFormat="1" applyFont="1" applyFill="1" applyBorder="1" applyAlignment="1">
      <alignment horizontal="center" vertical="center" wrapText="1"/>
      <protection/>
    </xf>
    <xf numFmtId="1" fontId="38" fillId="33" borderId="12" xfId="53" applyNumberFormat="1" applyFont="1" applyFill="1" applyBorder="1" applyAlignment="1">
      <alignment horizontal="center" vertical="center" wrapText="1"/>
      <protection/>
    </xf>
    <xf numFmtId="165" fontId="38" fillId="33" borderId="11" xfId="53" applyNumberFormat="1" applyFont="1" applyFill="1" applyBorder="1" applyAlignment="1">
      <alignment horizontal="center" vertical="center" wrapText="1"/>
      <protection/>
    </xf>
    <xf numFmtId="165" fontId="38" fillId="33" borderId="12" xfId="53" applyNumberFormat="1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zoomScalePageLayoutView="0" workbookViewId="0" topLeftCell="A1">
      <pane ySplit="2" topLeftCell="A138" activePane="bottomLeft" state="frozen"/>
      <selection pane="topLeft" activeCell="A1" sqref="A1"/>
      <selection pane="bottomLeft" activeCell="E154" sqref="E154"/>
    </sheetView>
  </sheetViews>
  <sheetFormatPr defaultColWidth="11.421875" defaultRowHeight="15"/>
  <cols>
    <col min="1" max="1" width="5.28125" style="15" bestFit="1" customWidth="1"/>
    <col min="2" max="2" width="55.00390625" style="0" bestFit="1" customWidth="1"/>
    <col min="3" max="3" width="11.7109375" style="1" bestFit="1" customWidth="1"/>
    <col min="4" max="4" width="11.57421875" style="1" bestFit="1" customWidth="1"/>
    <col min="5" max="6" width="11.7109375" style="1" bestFit="1" customWidth="1"/>
    <col min="7" max="7" width="11.57421875" style="1" bestFit="1" customWidth="1"/>
    <col min="8" max="8" width="10.8515625" style="1" bestFit="1" customWidth="1"/>
    <col min="9" max="9" width="10.421875" style="1" bestFit="1" customWidth="1"/>
    <col min="10" max="10" width="10.8515625" style="1" bestFit="1" customWidth="1"/>
    <col min="11" max="11" width="8.57421875" style="1" bestFit="1" customWidth="1"/>
    <col min="12" max="12" width="10.8515625" style="0" bestFit="1" customWidth="1"/>
    <col min="13" max="13" width="12.28125" style="0" bestFit="1" customWidth="1"/>
  </cols>
  <sheetData>
    <row r="1" spans="1:13" s="4" customFormat="1" ht="45" customHeight="1">
      <c r="A1" s="16" t="s">
        <v>0</v>
      </c>
      <c r="B1" s="18" t="s">
        <v>1</v>
      </c>
      <c r="C1" s="2" t="s">
        <v>20</v>
      </c>
      <c r="D1" s="2" t="s">
        <v>21</v>
      </c>
      <c r="E1" s="2" t="s">
        <v>22</v>
      </c>
      <c r="F1" s="2" t="s">
        <v>23</v>
      </c>
      <c r="G1" s="3" t="s">
        <v>2</v>
      </c>
      <c r="H1" s="2" t="s">
        <v>24</v>
      </c>
      <c r="I1" s="2" t="s">
        <v>288</v>
      </c>
      <c r="J1" s="2" t="s">
        <v>25</v>
      </c>
      <c r="K1" s="3" t="s">
        <v>289</v>
      </c>
      <c r="L1" s="2" t="s">
        <v>26</v>
      </c>
      <c r="M1" s="2" t="s">
        <v>290</v>
      </c>
    </row>
    <row r="2" spans="1:13" s="4" customFormat="1" ht="17.25" customHeight="1">
      <c r="A2" s="17"/>
      <c r="B2" s="19"/>
      <c r="C2" s="5" t="s">
        <v>291</v>
      </c>
      <c r="D2" s="5" t="s">
        <v>292</v>
      </c>
      <c r="E2" s="5" t="s">
        <v>293</v>
      </c>
      <c r="F2" s="5" t="s">
        <v>294</v>
      </c>
      <c r="G2" s="3" t="s">
        <v>295</v>
      </c>
      <c r="H2" s="5" t="s">
        <v>296</v>
      </c>
      <c r="I2" s="5" t="s">
        <v>297</v>
      </c>
      <c r="J2" s="5" t="s">
        <v>298</v>
      </c>
      <c r="K2" s="3" t="s">
        <v>299</v>
      </c>
      <c r="L2" s="5" t="s">
        <v>300</v>
      </c>
      <c r="M2" s="5" t="s">
        <v>301</v>
      </c>
    </row>
    <row r="3" spans="1:14" s="11" customFormat="1" ht="12">
      <c r="A3" s="8" t="s">
        <v>5</v>
      </c>
      <c r="B3" s="9" t="s">
        <v>27</v>
      </c>
      <c r="C3" s="7">
        <v>2993000</v>
      </c>
      <c r="D3" s="7">
        <v>0</v>
      </c>
      <c r="E3" s="10">
        <v>2993000</v>
      </c>
      <c r="F3" s="10">
        <v>1820932.74</v>
      </c>
      <c r="G3" s="6">
        <f>IF(E3&gt;0,F3/E3," ")</f>
        <v>0.6083971734046107</v>
      </c>
      <c r="H3" s="7">
        <v>1822943.1</v>
      </c>
      <c r="I3" s="7">
        <v>4020.72</v>
      </c>
      <c r="J3" s="7">
        <v>1818922.38</v>
      </c>
      <c r="K3" s="6">
        <f aca="true" t="shared" si="0" ref="K3:K66">IF(F3&gt;0,J3/F3," ")</f>
        <v>0.9988959724014846</v>
      </c>
      <c r="L3" s="7">
        <v>2010.36</v>
      </c>
      <c r="M3" s="7">
        <f>+F3-E3</f>
        <v>-1172067.26</v>
      </c>
      <c r="N3" s="7"/>
    </row>
    <row r="4" spans="1:14" s="11" customFormat="1" ht="12">
      <c r="A4" s="8" t="s">
        <v>28</v>
      </c>
      <c r="B4" s="9" t="s">
        <v>29</v>
      </c>
      <c r="C4" s="7">
        <v>2603900</v>
      </c>
      <c r="D4" s="7">
        <v>0</v>
      </c>
      <c r="E4" s="10">
        <v>2603900</v>
      </c>
      <c r="F4" s="10">
        <v>2611444.83</v>
      </c>
      <c r="G4" s="6">
        <f aca="true" t="shared" si="1" ref="G4:G67">IF(E4&gt;0,F4/E4," ")</f>
        <v>1.00289751142517</v>
      </c>
      <c r="H4" s="7">
        <v>6034.16</v>
      </c>
      <c r="I4" s="7">
        <v>6218.92</v>
      </c>
      <c r="J4" s="7">
        <v>-184.76</v>
      </c>
      <c r="K4" s="6">
        <f t="shared" si="0"/>
        <v>-7.075010656074246E-05</v>
      </c>
      <c r="L4" s="7">
        <v>2611629.59</v>
      </c>
      <c r="M4" s="7">
        <f aca="true" t="shared" si="2" ref="M4:M67">+F4-E4</f>
        <v>7544.8300000000745</v>
      </c>
      <c r="N4" s="7"/>
    </row>
    <row r="5" spans="1:14" s="11" customFormat="1" ht="12">
      <c r="A5" s="8" t="s">
        <v>30</v>
      </c>
      <c r="B5" s="9" t="s">
        <v>31</v>
      </c>
      <c r="C5" s="7">
        <v>46762300</v>
      </c>
      <c r="D5" s="7">
        <v>0</v>
      </c>
      <c r="E5" s="10">
        <v>46762300</v>
      </c>
      <c r="F5" s="10">
        <v>46191319.95</v>
      </c>
      <c r="G5" s="6">
        <f t="shared" si="1"/>
        <v>0.987789735534822</v>
      </c>
      <c r="H5" s="7">
        <v>52831.74</v>
      </c>
      <c r="I5" s="7">
        <v>186486.9</v>
      </c>
      <c r="J5" s="7">
        <v>-133655.16</v>
      </c>
      <c r="K5" s="6">
        <f t="shared" si="0"/>
        <v>-0.0028935124639147707</v>
      </c>
      <c r="L5" s="7">
        <v>46324975.11</v>
      </c>
      <c r="M5" s="7">
        <f t="shared" si="2"/>
        <v>-570980.049999997</v>
      </c>
      <c r="N5" s="7"/>
    </row>
    <row r="6" spans="1:14" s="11" customFormat="1" ht="12">
      <c r="A6" s="8" t="s">
        <v>32</v>
      </c>
      <c r="B6" s="9" t="s">
        <v>33</v>
      </c>
      <c r="C6" s="7">
        <v>1453100</v>
      </c>
      <c r="D6" s="7">
        <v>0</v>
      </c>
      <c r="E6" s="10">
        <v>1453100</v>
      </c>
      <c r="F6" s="10">
        <v>2420109.45</v>
      </c>
      <c r="G6" s="6">
        <f t="shared" si="1"/>
        <v>1.6654803179409539</v>
      </c>
      <c r="H6" s="7">
        <v>0</v>
      </c>
      <c r="I6" s="7">
        <v>22492.79</v>
      </c>
      <c r="J6" s="7">
        <v>-22492.79</v>
      </c>
      <c r="K6" s="6">
        <f t="shared" si="0"/>
        <v>-0.009294120974569973</v>
      </c>
      <c r="L6" s="7">
        <v>2442602.24</v>
      </c>
      <c r="M6" s="7">
        <f t="shared" si="2"/>
        <v>967009.4500000002</v>
      </c>
      <c r="N6" s="7"/>
    </row>
    <row r="7" spans="1:14" s="11" customFormat="1" ht="12">
      <c r="A7" s="8" t="s">
        <v>34</v>
      </c>
      <c r="B7" s="9" t="s">
        <v>35</v>
      </c>
      <c r="C7" s="7">
        <v>10782900</v>
      </c>
      <c r="D7" s="7">
        <v>0</v>
      </c>
      <c r="E7" s="10">
        <v>10782900</v>
      </c>
      <c r="F7" s="10">
        <v>10777669.15</v>
      </c>
      <c r="G7" s="6">
        <f t="shared" si="1"/>
        <v>0.9995148939524618</v>
      </c>
      <c r="H7" s="7">
        <v>96974.63</v>
      </c>
      <c r="I7" s="7">
        <v>8742.18</v>
      </c>
      <c r="J7" s="7">
        <v>88232.45</v>
      </c>
      <c r="K7" s="6">
        <f t="shared" si="0"/>
        <v>0.008186598491010461</v>
      </c>
      <c r="L7" s="7">
        <v>10689436.7</v>
      </c>
      <c r="M7" s="7">
        <f t="shared" si="2"/>
        <v>-5230.8499999996275</v>
      </c>
      <c r="N7" s="7"/>
    </row>
    <row r="8" spans="1:14" s="11" customFormat="1" ht="12">
      <c r="A8" s="8" t="s">
        <v>36</v>
      </c>
      <c r="B8" s="9" t="s">
        <v>37</v>
      </c>
      <c r="C8" s="7">
        <v>4725000</v>
      </c>
      <c r="D8" s="7">
        <v>0</v>
      </c>
      <c r="E8" s="10">
        <v>4725000</v>
      </c>
      <c r="F8" s="10">
        <v>2796275.14</v>
      </c>
      <c r="G8" s="6">
        <f t="shared" si="1"/>
        <v>0.5918042624338624</v>
      </c>
      <c r="H8" s="7">
        <v>992811.08</v>
      </c>
      <c r="I8" s="7">
        <v>575246.41</v>
      </c>
      <c r="J8" s="7">
        <v>417564.67</v>
      </c>
      <c r="K8" s="6">
        <f t="shared" si="0"/>
        <v>0.14932889257814594</v>
      </c>
      <c r="L8" s="7">
        <v>2378710.47</v>
      </c>
      <c r="M8" s="7">
        <f t="shared" si="2"/>
        <v>-1928724.8599999999</v>
      </c>
      <c r="N8" s="7"/>
    </row>
    <row r="9" spans="1:14" s="11" customFormat="1" ht="12">
      <c r="A9" s="8" t="s">
        <v>6</v>
      </c>
      <c r="B9" s="9" t="s">
        <v>38</v>
      </c>
      <c r="C9" s="7">
        <v>9370000</v>
      </c>
      <c r="D9" s="7">
        <v>0</v>
      </c>
      <c r="E9" s="10">
        <v>9370000</v>
      </c>
      <c r="F9" s="10">
        <v>7418225.8</v>
      </c>
      <c r="G9" s="6">
        <f t="shared" si="1"/>
        <v>0.7916996584845251</v>
      </c>
      <c r="H9" s="7">
        <v>193379.59</v>
      </c>
      <c r="I9" s="7">
        <v>209989.22</v>
      </c>
      <c r="J9" s="7">
        <v>-16609.63</v>
      </c>
      <c r="K9" s="6">
        <f t="shared" si="0"/>
        <v>-0.0022390299847707524</v>
      </c>
      <c r="L9" s="7">
        <v>7434835.43</v>
      </c>
      <c r="M9" s="7">
        <f t="shared" si="2"/>
        <v>-1951774.2000000002</v>
      </c>
      <c r="N9" s="7"/>
    </row>
    <row r="10" spans="1:14" s="11" customFormat="1" ht="12">
      <c r="A10" s="8" t="s">
        <v>16</v>
      </c>
      <c r="B10" s="9" t="s">
        <v>39</v>
      </c>
      <c r="C10" s="7">
        <v>1049600</v>
      </c>
      <c r="D10" s="7">
        <v>0</v>
      </c>
      <c r="E10" s="10">
        <v>1049600</v>
      </c>
      <c r="F10" s="10">
        <v>764665.96</v>
      </c>
      <c r="G10" s="6">
        <f t="shared" si="1"/>
        <v>0.7285308307926829</v>
      </c>
      <c r="H10" s="7">
        <v>764665.96</v>
      </c>
      <c r="I10" s="7">
        <v>0</v>
      </c>
      <c r="J10" s="7">
        <v>764665.96</v>
      </c>
      <c r="K10" s="6">
        <f t="shared" si="0"/>
        <v>1</v>
      </c>
      <c r="L10" s="7">
        <v>0</v>
      </c>
      <c r="M10" s="7">
        <f t="shared" si="2"/>
        <v>-284934.04000000004</v>
      </c>
      <c r="N10" s="7"/>
    </row>
    <row r="11" spans="1:14" s="11" customFormat="1" ht="12">
      <c r="A11" s="8" t="s">
        <v>7</v>
      </c>
      <c r="B11" s="9" t="s">
        <v>40</v>
      </c>
      <c r="C11" s="7">
        <v>37800</v>
      </c>
      <c r="D11" s="7">
        <v>0</v>
      </c>
      <c r="E11" s="10">
        <v>37800</v>
      </c>
      <c r="F11" s="10">
        <v>28440.12</v>
      </c>
      <c r="G11" s="6">
        <f t="shared" si="1"/>
        <v>0.7523841269841269</v>
      </c>
      <c r="H11" s="7">
        <v>28440.12</v>
      </c>
      <c r="I11" s="7">
        <v>0</v>
      </c>
      <c r="J11" s="7">
        <v>28440.12</v>
      </c>
      <c r="K11" s="6">
        <f t="shared" si="0"/>
        <v>1</v>
      </c>
      <c r="L11" s="7">
        <v>0</v>
      </c>
      <c r="M11" s="7">
        <f t="shared" si="2"/>
        <v>-9359.880000000001</v>
      </c>
      <c r="N11" s="7"/>
    </row>
    <row r="12" spans="1:14" s="11" customFormat="1" ht="12">
      <c r="A12" s="8" t="s">
        <v>13</v>
      </c>
      <c r="B12" s="9" t="s">
        <v>41</v>
      </c>
      <c r="C12" s="7">
        <v>5594039.96</v>
      </c>
      <c r="D12" s="7">
        <v>0</v>
      </c>
      <c r="E12" s="10">
        <v>5594039.96</v>
      </c>
      <c r="F12" s="10">
        <v>2040633.88</v>
      </c>
      <c r="G12" s="6">
        <f t="shared" si="1"/>
        <v>0.3647871474983171</v>
      </c>
      <c r="H12" s="7">
        <v>2050280.78</v>
      </c>
      <c r="I12" s="7">
        <v>19293.8</v>
      </c>
      <c r="J12" s="7">
        <v>2030986.98</v>
      </c>
      <c r="K12" s="6">
        <f t="shared" si="0"/>
        <v>0.9952725963757889</v>
      </c>
      <c r="L12" s="7">
        <v>9646.9</v>
      </c>
      <c r="M12" s="7">
        <f t="shared" si="2"/>
        <v>-3553406.08</v>
      </c>
      <c r="N12" s="7"/>
    </row>
    <row r="13" spans="1:14" s="11" customFormat="1" ht="12">
      <c r="A13" s="8" t="s">
        <v>3</v>
      </c>
      <c r="B13" s="9" t="s">
        <v>42</v>
      </c>
      <c r="C13" s="7">
        <v>51220</v>
      </c>
      <c r="D13" s="7">
        <v>0</v>
      </c>
      <c r="E13" s="10">
        <v>51220</v>
      </c>
      <c r="F13" s="10">
        <v>30827.24</v>
      </c>
      <c r="G13" s="6">
        <f t="shared" si="1"/>
        <v>0.6018594299101914</v>
      </c>
      <c r="H13" s="7">
        <v>30870.58</v>
      </c>
      <c r="I13" s="7">
        <v>86.68</v>
      </c>
      <c r="J13" s="7">
        <v>30783.9</v>
      </c>
      <c r="K13" s="6">
        <f t="shared" si="0"/>
        <v>0.9985941005422477</v>
      </c>
      <c r="L13" s="7">
        <v>43.34</v>
      </c>
      <c r="M13" s="7">
        <f t="shared" si="2"/>
        <v>-20392.76</v>
      </c>
      <c r="N13" s="7"/>
    </row>
    <row r="14" spans="1:14" s="11" customFormat="1" ht="12">
      <c r="A14" s="8" t="s">
        <v>9</v>
      </c>
      <c r="B14" s="9" t="s">
        <v>43</v>
      </c>
      <c r="C14" s="7">
        <v>22010</v>
      </c>
      <c r="D14" s="7">
        <v>0</v>
      </c>
      <c r="E14" s="10">
        <v>22010</v>
      </c>
      <c r="F14" s="10">
        <v>10000.98</v>
      </c>
      <c r="G14" s="6">
        <f t="shared" si="1"/>
        <v>0.45438346206269875</v>
      </c>
      <c r="H14" s="7">
        <v>10000.98</v>
      </c>
      <c r="I14" s="7">
        <v>0</v>
      </c>
      <c r="J14" s="7">
        <v>10000.98</v>
      </c>
      <c r="K14" s="6">
        <f t="shared" si="0"/>
        <v>1</v>
      </c>
      <c r="L14" s="7">
        <v>0</v>
      </c>
      <c r="M14" s="7">
        <f t="shared" si="2"/>
        <v>-12009.02</v>
      </c>
      <c r="N14" s="7"/>
    </row>
    <row r="15" spans="1:14" s="11" customFormat="1" ht="12">
      <c r="A15" s="8" t="s">
        <v>4</v>
      </c>
      <c r="B15" s="9" t="s">
        <v>44</v>
      </c>
      <c r="C15" s="7">
        <v>216660</v>
      </c>
      <c r="D15" s="7">
        <v>0</v>
      </c>
      <c r="E15" s="10">
        <v>216660</v>
      </c>
      <c r="F15" s="10">
        <v>138392.28</v>
      </c>
      <c r="G15" s="6">
        <f t="shared" si="1"/>
        <v>0.6387532539462752</v>
      </c>
      <c r="H15" s="7">
        <v>138392.28</v>
      </c>
      <c r="I15" s="7">
        <v>0</v>
      </c>
      <c r="J15" s="7">
        <v>138392.28</v>
      </c>
      <c r="K15" s="6">
        <f t="shared" si="0"/>
        <v>1</v>
      </c>
      <c r="L15" s="7">
        <v>0</v>
      </c>
      <c r="M15" s="7">
        <f t="shared" si="2"/>
        <v>-78267.72</v>
      </c>
      <c r="N15" s="7"/>
    </row>
    <row r="16" spans="1:14" s="11" customFormat="1" ht="12">
      <c r="A16" s="8" t="s">
        <v>45</v>
      </c>
      <c r="B16" s="9" t="s">
        <v>46</v>
      </c>
      <c r="C16" s="7">
        <v>726630</v>
      </c>
      <c r="D16" s="7">
        <v>0</v>
      </c>
      <c r="E16" s="10">
        <v>726630</v>
      </c>
      <c r="F16" s="10">
        <v>343740.36</v>
      </c>
      <c r="G16" s="6">
        <f t="shared" si="1"/>
        <v>0.47306106271417364</v>
      </c>
      <c r="H16" s="7">
        <v>343828.78</v>
      </c>
      <c r="I16" s="7">
        <v>265.26</v>
      </c>
      <c r="J16" s="7">
        <v>343563.52</v>
      </c>
      <c r="K16" s="6">
        <f t="shared" si="0"/>
        <v>0.9994855419363616</v>
      </c>
      <c r="L16" s="7">
        <v>176.84</v>
      </c>
      <c r="M16" s="7">
        <f t="shared" si="2"/>
        <v>-382889.64</v>
      </c>
      <c r="N16" s="7"/>
    </row>
    <row r="17" spans="1:14" s="11" customFormat="1" ht="12">
      <c r="A17" s="8" t="s">
        <v>47</v>
      </c>
      <c r="B17" s="9" t="s">
        <v>48</v>
      </c>
      <c r="C17" s="7">
        <v>1210</v>
      </c>
      <c r="D17" s="7">
        <v>0</v>
      </c>
      <c r="E17" s="10">
        <v>1210</v>
      </c>
      <c r="F17" s="10">
        <v>717.84</v>
      </c>
      <c r="G17" s="6">
        <f t="shared" si="1"/>
        <v>0.5932561983471074</v>
      </c>
      <c r="H17" s="7">
        <v>717.84</v>
      </c>
      <c r="I17" s="7">
        <v>0</v>
      </c>
      <c r="J17" s="7">
        <v>717.84</v>
      </c>
      <c r="K17" s="6">
        <f t="shared" si="0"/>
        <v>1</v>
      </c>
      <c r="L17" s="7">
        <v>0</v>
      </c>
      <c r="M17" s="7">
        <f t="shared" si="2"/>
        <v>-492.15999999999997</v>
      </c>
      <c r="N17" s="7"/>
    </row>
    <row r="18" spans="1:14" s="11" customFormat="1" ht="12">
      <c r="A18" s="8" t="s">
        <v>49</v>
      </c>
      <c r="B18" s="9" t="s">
        <v>50</v>
      </c>
      <c r="C18" s="7">
        <v>4456200</v>
      </c>
      <c r="D18" s="7">
        <v>0</v>
      </c>
      <c r="E18" s="10">
        <v>4456200</v>
      </c>
      <c r="F18" s="10">
        <v>2894741.25</v>
      </c>
      <c r="G18" s="6">
        <f t="shared" si="1"/>
        <v>0.6495985929715902</v>
      </c>
      <c r="H18" s="7">
        <v>422617.63</v>
      </c>
      <c r="I18" s="7">
        <v>61477.76</v>
      </c>
      <c r="J18" s="7">
        <v>361139.87</v>
      </c>
      <c r="K18" s="6">
        <f t="shared" si="0"/>
        <v>0.12475721966514278</v>
      </c>
      <c r="L18" s="7">
        <v>2533601.38</v>
      </c>
      <c r="M18" s="7">
        <f t="shared" si="2"/>
        <v>-1561458.75</v>
      </c>
      <c r="N18" s="7"/>
    </row>
    <row r="19" spans="1:14" s="11" customFormat="1" ht="12">
      <c r="A19" s="8" t="s">
        <v>51</v>
      </c>
      <c r="B19" s="9" t="s">
        <v>52</v>
      </c>
      <c r="C19" s="7">
        <v>23444.71</v>
      </c>
      <c r="D19" s="7">
        <v>0</v>
      </c>
      <c r="E19" s="10">
        <v>23444.71</v>
      </c>
      <c r="F19" s="10">
        <v>24560.82</v>
      </c>
      <c r="G19" s="6">
        <f t="shared" si="1"/>
        <v>1.0476060484433376</v>
      </c>
      <c r="H19" s="7">
        <v>630.7</v>
      </c>
      <c r="I19" s="7">
        <v>0</v>
      </c>
      <c r="J19" s="7">
        <v>630.7</v>
      </c>
      <c r="K19" s="6">
        <f t="shared" si="0"/>
        <v>0.025679110062286195</v>
      </c>
      <c r="L19" s="7">
        <v>23930.12</v>
      </c>
      <c r="M19" s="7">
        <f t="shared" si="2"/>
        <v>1116.1100000000006</v>
      </c>
      <c r="N19" s="7"/>
    </row>
    <row r="20" spans="1:14" s="11" customFormat="1" ht="12">
      <c r="A20" s="8" t="s">
        <v>53</v>
      </c>
      <c r="B20" s="9" t="s">
        <v>54</v>
      </c>
      <c r="C20" s="7">
        <v>10000</v>
      </c>
      <c r="D20" s="7">
        <v>0</v>
      </c>
      <c r="E20" s="10">
        <v>10000</v>
      </c>
      <c r="F20" s="10">
        <v>0</v>
      </c>
      <c r="G20" s="6">
        <f t="shared" si="1"/>
        <v>0</v>
      </c>
      <c r="H20" s="7">
        <v>0</v>
      </c>
      <c r="I20" s="7">
        <v>0</v>
      </c>
      <c r="J20" s="7">
        <v>0</v>
      </c>
      <c r="K20" s="6" t="str">
        <f t="shared" si="0"/>
        <v> </v>
      </c>
      <c r="L20" s="7">
        <v>0</v>
      </c>
      <c r="M20" s="7">
        <f t="shared" si="2"/>
        <v>-10000</v>
      </c>
      <c r="N20" s="7"/>
    </row>
    <row r="21" spans="1:14" s="11" customFormat="1" ht="12">
      <c r="A21" s="8" t="s">
        <v>55</v>
      </c>
      <c r="B21" s="9" t="s">
        <v>56</v>
      </c>
      <c r="C21" s="7">
        <v>16770000</v>
      </c>
      <c r="D21" s="7">
        <v>0</v>
      </c>
      <c r="E21" s="10">
        <v>16770000</v>
      </c>
      <c r="F21" s="10">
        <v>8504258.86</v>
      </c>
      <c r="G21" s="6">
        <f t="shared" si="1"/>
        <v>0.5071114406678593</v>
      </c>
      <c r="H21" s="7">
        <v>8089128.14</v>
      </c>
      <c r="I21" s="7">
        <v>207681.69</v>
      </c>
      <c r="J21" s="7">
        <v>7881446.45</v>
      </c>
      <c r="K21" s="6">
        <f t="shared" si="0"/>
        <v>0.9267646457789034</v>
      </c>
      <c r="L21" s="7">
        <v>622812.41</v>
      </c>
      <c r="M21" s="7">
        <f t="shared" si="2"/>
        <v>-8265741.140000001</v>
      </c>
      <c r="N21" s="7"/>
    </row>
    <row r="22" spans="1:14" s="11" customFormat="1" ht="12">
      <c r="A22" s="8" t="s">
        <v>57</v>
      </c>
      <c r="B22" s="9" t="s">
        <v>58</v>
      </c>
      <c r="C22" s="7">
        <v>463700</v>
      </c>
      <c r="D22" s="7">
        <v>0</v>
      </c>
      <c r="E22" s="10">
        <v>463700</v>
      </c>
      <c r="F22" s="10">
        <v>269153.03</v>
      </c>
      <c r="G22" s="6">
        <f t="shared" si="1"/>
        <v>0.5804464740133708</v>
      </c>
      <c r="H22" s="7">
        <v>122722.76</v>
      </c>
      <c r="I22" s="7">
        <v>299.13</v>
      </c>
      <c r="J22" s="7">
        <v>122423.63</v>
      </c>
      <c r="K22" s="6">
        <f t="shared" si="0"/>
        <v>0.45484767531690057</v>
      </c>
      <c r="L22" s="7">
        <v>146729.4</v>
      </c>
      <c r="M22" s="7">
        <f t="shared" si="2"/>
        <v>-194546.96999999997</v>
      </c>
      <c r="N22" s="7"/>
    </row>
    <row r="23" spans="1:14" s="11" customFormat="1" ht="12">
      <c r="A23" s="8" t="s">
        <v>59</v>
      </c>
      <c r="B23" s="9" t="s">
        <v>60</v>
      </c>
      <c r="C23" s="7">
        <v>23400</v>
      </c>
      <c r="D23" s="7">
        <v>0</v>
      </c>
      <c r="E23" s="10">
        <v>23400</v>
      </c>
      <c r="F23" s="10">
        <v>3980.73</v>
      </c>
      <c r="G23" s="6">
        <f t="shared" si="1"/>
        <v>0.17011666666666667</v>
      </c>
      <c r="H23" s="7">
        <v>1056.85</v>
      </c>
      <c r="I23" s="7">
        <v>476.22</v>
      </c>
      <c r="J23" s="7">
        <v>580.63</v>
      </c>
      <c r="K23" s="6">
        <f t="shared" si="0"/>
        <v>0.14586018142401017</v>
      </c>
      <c r="L23" s="7">
        <v>3400.1</v>
      </c>
      <c r="M23" s="7">
        <f t="shared" si="2"/>
        <v>-19419.27</v>
      </c>
      <c r="N23" s="7"/>
    </row>
    <row r="24" spans="1:14" s="11" customFormat="1" ht="12">
      <c r="A24" s="8" t="s">
        <v>61</v>
      </c>
      <c r="B24" s="9" t="s">
        <v>62</v>
      </c>
      <c r="C24" s="7">
        <v>1927500</v>
      </c>
      <c r="D24" s="7">
        <v>0</v>
      </c>
      <c r="E24" s="10">
        <v>1927500</v>
      </c>
      <c r="F24" s="10">
        <v>1169076.96</v>
      </c>
      <c r="G24" s="6">
        <f t="shared" si="1"/>
        <v>0.6065250116731518</v>
      </c>
      <c r="H24" s="7">
        <v>277915.03</v>
      </c>
      <c r="I24" s="7">
        <v>7047.7</v>
      </c>
      <c r="J24" s="7">
        <v>270867.33</v>
      </c>
      <c r="K24" s="6">
        <f t="shared" si="0"/>
        <v>0.23169332667372045</v>
      </c>
      <c r="L24" s="7">
        <v>898209.63</v>
      </c>
      <c r="M24" s="7">
        <f t="shared" si="2"/>
        <v>-758423.04</v>
      </c>
      <c r="N24" s="7"/>
    </row>
    <row r="25" spans="1:14" s="11" customFormat="1" ht="12">
      <c r="A25" s="8" t="s">
        <v>63</v>
      </c>
      <c r="B25" s="9" t="s">
        <v>64</v>
      </c>
      <c r="C25" s="7">
        <v>247100</v>
      </c>
      <c r="D25" s="7">
        <v>0</v>
      </c>
      <c r="E25" s="10">
        <v>247100</v>
      </c>
      <c r="F25" s="10">
        <v>75785.21</v>
      </c>
      <c r="G25" s="6">
        <f t="shared" si="1"/>
        <v>0.30669854309995953</v>
      </c>
      <c r="H25" s="7">
        <v>13030.56</v>
      </c>
      <c r="I25" s="7">
        <v>2006.5</v>
      </c>
      <c r="J25" s="7">
        <v>11024.06</v>
      </c>
      <c r="K25" s="6">
        <f t="shared" si="0"/>
        <v>0.1454645306122395</v>
      </c>
      <c r="L25" s="7">
        <v>64761.15</v>
      </c>
      <c r="M25" s="7">
        <f t="shared" si="2"/>
        <v>-171314.78999999998</v>
      </c>
      <c r="N25" s="7"/>
    </row>
    <row r="26" spans="1:14" s="11" customFormat="1" ht="12">
      <c r="A26" s="8" t="s">
        <v>65</v>
      </c>
      <c r="B26" s="9" t="s">
        <v>66</v>
      </c>
      <c r="C26" s="7">
        <v>112400</v>
      </c>
      <c r="D26" s="7">
        <v>0</v>
      </c>
      <c r="E26" s="10">
        <v>112400</v>
      </c>
      <c r="F26" s="10">
        <v>44915.31</v>
      </c>
      <c r="G26" s="6">
        <f t="shared" si="1"/>
        <v>0.3996024021352313</v>
      </c>
      <c r="H26" s="7">
        <v>26779.62</v>
      </c>
      <c r="I26" s="7">
        <v>168.35</v>
      </c>
      <c r="J26" s="7">
        <v>26611.27</v>
      </c>
      <c r="K26" s="6">
        <f t="shared" si="0"/>
        <v>0.5924765965101878</v>
      </c>
      <c r="L26" s="7">
        <v>18304.04</v>
      </c>
      <c r="M26" s="7">
        <f t="shared" si="2"/>
        <v>-67484.69</v>
      </c>
      <c r="N26" s="7"/>
    </row>
    <row r="27" spans="1:14" s="11" customFormat="1" ht="12">
      <c r="A27" s="8" t="s">
        <v>67</v>
      </c>
      <c r="B27" s="9" t="s">
        <v>68</v>
      </c>
      <c r="C27" s="7">
        <v>0</v>
      </c>
      <c r="D27" s="7">
        <v>0</v>
      </c>
      <c r="E27" s="10">
        <v>0</v>
      </c>
      <c r="F27" s="10">
        <v>0</v>
      </c>
      <c r="G27" s="6" t="str">
        <f t="shared" si="1"/>
        <v> </v>
      </c>
      <c r="H27" s="7">
        <v>0</v>
      </c>
      <c r="I27" s="7">
        <v>0</v>
      </c>
      <c r="J27" s="7">
        <v>0</v>
      </c>
      <c r="K27" s="6" t="str">
        <f t="shared" si="0"/>
        <v> </v>
      </c>
      <c r="L27" s="7">
        <v>0</v>
      </c>
      <c r="M27" s="7">
        <f t="shared" si="2"/>
        <v>0</v>
      </c>
      <c r="N27" s="7"/>
    </row>
    <row r="28" spans="1:14" s="11" customFormat="1" ht="12">
      <c r="A28" s="8" t="s">
        <v>69</v>
      </c>
      <c r="B28" s="9" t="s">
        <v>70</v>
      </c>
      <c r="C28" s="7">
        <v>15200</v>
      </c>
      <c r="D28" s="7">
        <v>0</v>
      </c>
      <c r="E28" s="10">
        <v>15200</v>
      </c>
      <c r="F28" s="10">
        <v>6190</v>
      </c>
      <c r="G28" s="6">
        <f t="shared" si="1"/>
        <v>0.4072368421052632</v>
      </c>
      <c r="H28" s="7">
        <v>3400</v>
      </c>
      <c r="I28" s="7">
        <v>0</v>
      </c>
      <c r="J28" s="7">
        <v>3400</v>
      </c>
      <c r="K28" s="6">
        <f t="shared" si="0"/>
        <v>0.5492730210016155</v>
      </c>
      <c r="L28" s="7">
        <v>2790</v>
      </c>
      <c r="M28" s="7">
        <f t="shared" si="2"/>
        <v>-9010</v>
      </c>
      <c r="N28" s="7"/>
    </row>
    <row r="29" spans="1:14" s="11" customFormat="1" ht="12">
      <c r="A29" s="8" t="s">
        <v>71</v>
      </c>
      <c r="B29" s="9" t="s">
        <v>72</v>
      </c>
      <c r="C29" s="7">
        <v>123400</v>
      </c>
      <c r="D29" s="7">
        <v>0</v>
      </c>
      <c r="E29" s="10">
        <v>123400</v>
      </c>
      <c r="F29" s="10">
        <v>115464.88</v>
      </c>
      <c r="G29" s="6">
        <f t="shared" si="1"/>
        <v>0.9356959481361427</v>
      </c>
      <c r="H29" s="7">
        <v>107215.88</v>
      </c>
      <c r="I29" s="7">
        <v>0</v>
      </c>
      <c r="J29" s="7">
        <v>107215.88</v>
      </c>
      <c r="K29" s="6">
        <f t="shared" si="0"/>
        <v>0.9285583633742138</v>
      </c>
      <c r="L29" s="7">
        <v>8249</v>
      </c>
      <c r="M29" s="7">
        <f t="shared" si="2"/>
        <v>-7935.119999999995</v>
      </c>
      <c r="N29" s="7"/>
    </row>
    <row r="30" spans="1:14" s="11" customFormat="1" ht="12">
      <c r="A30" s="8" t="s">
        <v>73</v>
      </c>
      <c r="B30" s="9" t="s">
        <v>74</v>
      </c>
      <c r="C30" s="7">
        <v>1777000</v>
      </c>
      <c r="D30" s="7">
        <v>0</v>
      </c>
      <c r="E30" s="10">
        <v>1777000</v>
      </c>
      <c r="F30" s="10">
        <v>1852296.08</v>
      </c>
      <c r="G30" s="6">
        <f t="shared" si="1"/>
        <v>1.0423725830050647</v>
      </c>
      <c r="H30" s="7">
        <v>22762.57</v>
      </c>
      <c r="I30" s="7">
        <v>593.63</v>
      </c>
      <c r="J30" s="7">
        <v>22168.94</v>
      </c>
      <c r="K30" s="6">
        <f t="shared" si="0"/>
        <v>0.011968356592321892</v>
      </c>
      <c r="L30" s="7">
        <v>1830127.14</v>
      </c>
      <c r="M30" s="7">
        <f t="shared" si="2"/>
        <v>75296.08000000007</v>
      </c>
      <c r="N30" s="7"/>
    </row>
    <row r="31" spans="1:14" s="11" customFormat="1" ht="12">
      <c r="A31" s="8" t="s">
        <v>75</v>
      </c>
      <c r="B31" s="9" t="s">
        <v>76</v>
      </c>
      <c r="C31" s="7">
        <v>217900</v>
      </c>
      <c r="D31" s="7">
        <v>0</v>
      </c>
      <c r="E31" s="10">
        <v>217900</v>
      </c>
      <c r="F31" s="10">
        <v>77653.52</v>
      </c>
      <c r="G31" s="6">
        <f t="shared" si="1"/>
        <v>0.3563722808627811</v>
      </c>
      <c r="H31" s="7">
        <v>5151.97</v>
      </c>
      <c r="I31" s="7">
        <v>0</v>
      </c>
      <c r="J31" s="7">
        <v>5151.97</v>
      </c>
      <c r="K31" s="6">
        <f t="shared" si="0"/>
        <v>0.06634560802910158</v>
      </c>
      <c r="L31" s="7">
        <v>72501.55</v>
      </c>
      <c r="M31" s="7">
        <f t="shared" si="2"/>
        <v>-140246.47999999998</v>
      </c>
      <c r="N31" s="7"/>
    </row>
    <row r="32" spans="1:14" s="11" customFormat="1" ht="12">
      <c r="A32" s="8" t="s">
        <v>77</v>
      </c>
      <c r="B32" s="9" t="s">
        <v>78</v>
      </c>
      <c r="C32" s="7">
        <v>403100</v>
      </c>
      <c r="D32" s="7">
        <v>0</v>
      </c>
      <c r="E32" s="10">
        <v>403100</v>
      </c>
      <c r="F32" s="10">
        <v>122636.75</v>
      </c>
      <c r="G32" s="6">
        <f t="shared" si="1"/>
        <v>0.3042340610270404</v>
      </c>
      <c r="H32" s="7">
        <v>31047.13</v>
      </c>
      <c r="I32" s="7">
        <v>262.06</v>
      </c>
      <c r="J32" s="7">
        <v>30785.07</v>
      </c>
      <c r="K32" s="6">
        <f t="shared" si="0"/>
        <v>0.2510264663732527</v>
      </c>
      <c r="L32" s="7">
        <v>91851.68</v>
      </c>
      <c r="M32" s="7">
        <f t="shared" si="2"/>
        <v>-280463.25</v>
      </c>
      <c r="N32" s="7"/>
    </row>
    <row r="33" spans="1:14" s="11" customFormat="1" ht="12">
      <c r="A33" s="8" t="s">
        <v>79</v>
      </c>
      <c r="B33" s="9" t="s">
        <v>80</v>
      </c>
      <c r="C33" s="7">
        <v>100</v>
      </c>
      <c r="D33" s="7">
        <v>0</v>
      </c>
      <c r="E33" s="10">
        <v>100</v>
      </c>
      <c r="F33" s="10">
        <v>0</v>
      </c>
      <c r="G33" s="6">
        <f t="shared" si="1"/>
        <v>0</v>
      </c>
      <c r="H33" s="7">
        <v>0</v>
      </c>
      <c r="I33" s="7">
        <v>0</v>
      </c>
      <c r="J33" s="7">
        <v>0</v>
      </c>
      <c r="K33" s="6" t="str">
        <f t="shared" si="0"/>
        <v> </v>
      </c>
      <c r="L33" s="7">
        <v>0</v>
      </c>
      <c r="M33" s="7">
        <f t="shared" si="2"/>
        <v>-100</v>
      </c>
      <c r="N33" s="7"/>
    </row>
    <row r="34" spans="1:14" s="11" customFormat="1" ht="12">
      <c r="A34" s="8" t="s">
        <v>81</v>
      </c>
      <c r="B34" s="9" t="s">
        <v>82</v>
      </c>
      <c r="C34" s="7">
        <v>13400</v>
      </c>
      <c r="D34" s="7">
        <v>0</v>
      </c>
      <c r="E34" s="10">
        <v>13400</v>
      </c>
      <c r="F34" s="10">
        <v>18765.6</v>
      </c>
      <c r="G34" s="6">
        <f t="shared" si="1"/>
        <v>1.400417910447761</v>
      </c>
      <c r="H34" s="7">
        <v>8920.35</v>
      </c>
      <c r="I34" s="7">
        <v>0</v>
      </c>
      <c r="J34" s="7">
        <v>8920.35</v>
      </c>
      <c r="K34" s="6">
        <f t="shared" si="0"/>
        <v>0.4753565033891803</v>
      </c>
      <c r="L34" s="7">
        <v>9845.25</v>
      </c>
      <c r="M34" s="7">
        <f t="shared" si="2"/>
        <v>5365.5999999999985</v>
      </c>
      <c r="N34" s="7"/>
    </row>
    <row r="35" spans="1:14" s="11" customFormat="1" ht="12">
      <c r="A35" s="8" t="s">
        <v>83</v>
      </c>
      <c r="B35" s="9" t="s">
        <v>84</v>
      </c>
      <c r="C35" s="7">
        <v>1407700</v>
      </c>
      <c r="D35" s="7">
        <v>0</v>
      </c>
      <c r="E35" s="10">
        <v>1407700</v>
      </c>
      <c r="F35" s="10">
        <v>1190635.73</v>
      </c>
      <c r="G35" s="6">
        <f t="shared" si="1"/>
        <v>0.8458021808623997</v>
      </c>
      <c r="H35" s="7">
        <v>635350.31</v>
      </c>
      <c r="I35" s="7">
        <v>0</v>
      </c>
      <c r="J35" s="7">
        <v>635350.31</v>
      </c>
      <c r="K35" s="6">
        <f t="shared" si="0"/>
        <v>0.5336227479079602</v>
      </c>
      <c r="L35" s="7">
        <v>555285.42</v>
      </c>
      <c r="M35" s="7">
        <f t="shared" si="2"/>
        <v>-217064.27000000002</v>
      </c>
      <c r="N35" s="7"/>
    </row>
    <row r="36" spans="1:14" s="11" customFormat="1" ht="12">
      <c r="A36" s="8" t="s">
        <v>85</v>
      </c>
      <c r="B36" s="9" t="s">
        <v>86</v>
      </c>
      <c r="C36" s="7">
        <v>329300</v>
      </c>
      <c r="D36" s="7">
        <v>0</v>
      </c>
      <c r="E36" s="10">
        <v>329300</v>
      </c>
      <c r="F36" s="10">
        <v>161475.51</v>
      </c>
      <c r="G36" s="6">
        <f t="shared" si="1"/>
        <v>0.49035988460370483</v>
      </c>
      <c r="H36" s="7">
        <v>161475.51</v>
      </c>
      <c r="I36" s="7">
        <v>0</v>
      </c>
      <c r="J36" s="7">
        <v>161475.51</v>
      </c>
      <c r="K36" s="6">
        <f t="shared" si="0"/>
        <v>1</v>
      </c>
      <c r="L36" s="7">
        <v>0</v>
      </c>
      <c r="M36" s="7">
        <f t="shared" si="2"/>
        <v>-167824.49</v>
      </c>
      <c r="N36" s="7"/>
    </row>
    <row r="37" spans="1:14" s="11" customFormat="1" ht="12">
      <c r="A37" s="8" t="s">
        <v>87</v>
      </c>
      <c r="B37" s="9" t="s">
        <v>88</v>
      </c>
      <c r="C37" s="7">
        <v>4600</v>
      </c>
      <c r="D37" s="7">
        <v>0</v>
      </c>
      <c r="E37" s="10">
        <v>4600</v>
      </c>
      <c r="F37" s="10">
        <v>5744.55</v>
      </c>
      <c r="G37" s="6">
        <f t="shared" si="1"/>
        <v>1.2488152173913043</v>
      </c>
      <c r="H37" s="7">
        <v>2461.95</v>
      </c>
      <c r="I37" s="7">
        <v>0</v>
      </c>
      <c r="J37" s="7">
        <v>2461.95</v>
      </c>
      <c r="K37" s="6">
        <f t="shared" si="0"/>
        <v>0.42857142857142855</v>
      </c>
      <c r="L37" s="7">
        <v>3282.6</v>
      </c>
      <c r="M37" s="7">
        <f t="shared" si="2"/>
        <v>1144.5500000000002</v>
      </c>
      <c r="N37" s="7"/>
    </row>
    <row r="38" spans="1:14" s="11" customFormat="1" ht="12">
      <c r="A38" s="8" t="s">
        <v>89</v>
      </c>
      <c r="B38" s="9" t="s">
        <v>90</v>
      </c>
      <c r="C38" s="7">
        <v>124400</v>
      </c>
      <c r="D38" s="7">
        <v>0</v>
      </c>
      <c r="E38" s="10">
        <v>124400</v>
      </c>
      <c r="F38" s="10">
        <v>119494.55</v>
      </c>
      <c r="G38" s="6">
        <f t="shared" si="1"/>
        <v>0.9605671221864952</v>
      </c>
      <c r="H38" s="7">
        <v>3117.84</v>
      </c>
      <c r="I38" s="7">
        <v>0</v>
      </c>
      <c r="J38" s="7">
        <v>3117.84</v>
      </c>
      <c r="K38" s="6">
        <f t="shared" si="0"/>
        <v>0.026091901262442513</v>
      </c>
      <c r="L38" s="7">
        <v>116376.71</v>
      </c>
      <c r="M38" s="7">
        <f t="shared" si="2"/>
        <v>-4905.449999999997</v>
      </c>
      <c r="N38" s="7"/>
    </row>
    <row r="39" spans="1:14" s="11" customFormat="1" ht="12">
      <c r="A39" s="8" t="s">
        <v>91</v>
      </c>
      <c r="B39" s="9" t="s">
        <v>92</v>
      </c>
      <c r="C39" s="7">
        <v>64400</v>
      </c>
      <c r="D39" s="7">
        <v>0</v>
      </c>
      <c r="E39" s="10">
        <v>64400</v>
      </c>
      <c r="F39" s="10">
        <v>43783.71</v>
      </c>
      <c r="G39" s="6">
        <f t="shared" si="1"/>
        <v>0.6798712732919254</v>
      </c>
      <c r="H39" s="7">
        <v>15641.12</v>
      </c>
      <c r="I39" s="7">
        <v>0</v>
      </c>
      <c r="J39" s="7">
        <v>15641.12</v>
      </c>
      <c r="K39" s="6">
        <f t="shared" si="0"/>
        <v>0.35723605879903736</v>
      </c>
      <c r="L39" s="7">
        <v>28142.59</v>
      </c>
      <c r="M39" s="7">
        <f t="shared" si="2"/>
        <v>-20616.29</v>
      </c>
      <c r="N39" s="7"/>
    </row>
    <row r="40" spans="1:14" s="11" customFormat="1" ht="12">
      <c r="A40" s="8" t="s">
        <v>93</v>
      </c>
      <c r="B40" s="9" t="s">
        <v>94</v>
      </c>
      <c r="C40" s="7">
        <v>22300</v>
      </c>
      <c r="D40" s="7">
        <v>0</v>
      </c>
      <c r="E40" s="10">
        <v>22300</v>
      </c>
      <c r="F40" s="10">
        <v>16789.92</v>
      </c>
      <c r="G40" s="6">
        <f t="shared" si="1"/>
        <v>0.7529112107623318</v>
      </c>
      <c r="H40" s="7">
        <v>0</v>
      </c>
      <c r="I40" s="7">
        <v>0</v>
      </c>
      <c r="J40" s="7">
        <v>0</v>
      </c>
      <c r="K40" s="6">
        <f t="shared" si="0"/>
        <v>0</v>
      </c>
      <c r="L40" s="7">
        <v>16789.92</v>
      </c>
      <c r="M40" s="7">
        <f t="shared" si="2"/>
        <v>-5510.080000000002</v>
      </c>
      <c r="N40" s="7"/>
    </row>
    <row r="41" spans="1:14" s="11" customFormat="1" ht="12">
      <c r="A41" s="8" t="s">
        <v>95</v>
      </c>
      <c r="B41" s="9" t="s">
        <v>96</v>
      </c>
      <c r="C41" s="7">
        <v>22800</v>
      </c>
      <c r="D41" s="7">
        <v>0</v>
      </c>
      <c r="E41" s="10">
        <v>22800</v>
      </c>
      <c r="F41" s="10">
        <v>52166.48</v>
      </c>
      <c r="G41" s="6">
        <f t="shared" si="1"/>
        <v>2.28800350877193</v>
      </c>
      <c r="H41" s="7">
        <v>16004.8</v>
      </c>
      <c r="I41" s="7">
        <v>0</v>
      </c>
      <c r="J41" s="7">
        <v>16004.8</v>
      </c>
      <c r="K41" s="6">
        <f t="shared" si="0"/>
        <v>0.3068023757784692</v>
      </c>
      <c r="L41" s="7">
        <v>36161.68</v>
      </c>
      <c r="M41" s="7">
        <f t="shared" si="2"/>
        <v>29366.480000000003</v>
      </c>
      <c r="N41" s="7"/>
    </row>
    <row r="42" spans="1:14" s="11" customFormat="1" ht="12">
      <c r="A42" s="8" t="s">
        <v>97</v>
      </c>
      <c r="B42" s="9" t="s">
        <v>98</v>
      </c>
      <c r="C42" s="7">
        <v>336400</v>
      </c>
      <c r="D42" s="7">
        <v>0</v>
      </c>
      <c r="E42" s="10">
        <v>336400</v>
      </c>
      <c r="F42" s="10">
        <v>16691.79</v>
      </c>
      <c r="G42" s="6">
        <f t="shared" si="1"/>
        <v>0.04961887633769323</v>
      </c>
      <c r="H42" s="7">
        <v>75</v>
      </c>
      <c r="I42" s="7">
        <v>0</v>
      </c>
      <c r="J42" s="7">
        <v>75</v>
      </c>
      <c r="K42" s="6">
        <f t="shared" si="0"/>
        <v>0.004493226909756233</v>
      </c>
      <c r="L42" s="7">
        <v>16616.79</v>
      </c>
      <c r="M42" s="7">
        <f t="shared" si="2"/>
        <v>-319708.21</v>
      </c>
      <c r="N42" s="7"/>
    </row>
    <row r="43" spans="1:14" s="11" customFormat="1" ht="12">
      <c r="A43" s="8" t="s">
        <v>99</v>
      </c>
      <c r="B43" s="9" t="s">
        <v>100</v>
      </c>
      <c r="C43" s="7">
        <v>706900</v>
      </c>
      <c r="D43" s="7">
        <v>0</v>
      </c>
      <c r="E43" s="10">
        <v>706900</v>
      </c>
      <c r="F43" s="10">
        <v>597457.85</v>
      </c>
      <c r="G43" s="6">
        <f t="shared" si="1"/>
        <v>0.8451801527797425</v>
      </c>
      <c r="H43" s="7">
        <v>393856.41</v>
      </c>
      <c r="I43" s="7">
        <v>611.18</v>
      </c>
      <c r="J43" s="7">
        <v>393245.23</v>
      </c>
      <c r="K43" s="6">
        <f t="shared" si="0"/>
        <v>0.6581974443887548</v>
      </c>
      <c r="L43" s="7">
        <v>204212.62</v>
      </c>
      <c r="M43" s="7">
        <f t="shared" si="2"/>
        <v>-109442.15000000002</v>
      </c>
      <c r="N43" s="7"/>
    </row>
    <row r="44" spans="1:14" s="11" customFormat="1" ht="12">
      <c r="A44" s="8" t="s">
        <v>101</v>
      </c>
      <c r="B44" s="9" t="s">
        <v>102</v>
      </c>
      <c r="C44" s="7">
        <v>232100</v>
      </c>
      <c r="D44" s="7">
        <v>0</v>
      </c>
      <c r="E44" s="10">
        <v>232100</v>
      </c>
      <c r="F44" s="10">
        <v>149925.95</v>
      </c>
      <c r="G44" s="6">
        <f t="shared" si="1"/>
        <v>0.6459541146057735</v>
      </c>
      <c r="H44" s="7">
        <v>30347.6</v>
      </c>
      <c r="I44" s="7">
        <v>0</v>
      </c>
      <c r="J44" s="7">
        <v>30347.6</v>
      </c>
      <c r="K44" s="6">
        <f t="shared" si="0"/>
        <v>0.20241725998734705</v>
      </c>
      <c r="L44" s="7">
        <v>119578.35</v>
      </c>
      <c r="M44" s="7">
        <f t="shared" si="2"/>
        <v>-82174.04999999999</v>
      </c>
      <c r="N44" s="7"/>
    </row>
    <row r="45" spans="1:14" s="11" customFormat="1" ht="12">
      <c r="A45" s="8" t="s">
        <v>103</v>
      </c>
      <c r="B45" s="9" t="s">
        <v>104</v>
      </c>
      <c r="C45" s="7">
        <v>21200</v>
      </c>
      <c r="D45" s="7">
        <v>0</v>
      </c>
      <c r="E45" s="10">
        <v>21200</v>
      </c>
      <c r="F45" s="10">
        <v>9128</v>
      </c>
      <c r="G45" s="6">
        <f t="shared" si="1"/>
        <v>0.43056603773584906</v>
      </c>
      <c r="H45" s="7">
        <v>9128</v>
      </c>
      <c r="I45" s="7">
        <v>0</v>
      </c>
      <c r="J45" s="7">
        <v>9128</v>
      </c>
      <c r="K45" s="6">
        <f t="shared" si="0"/>
        <v>1</v>
      </c>
      <c r="L45" s="7">
        <v>0</v>
      </c>
      <c r="M45" s="7">
        <f t="shared" si="2"/>
        <v>-12072</v>
      </c>
      <c r="N45" s="7"/>
    </row>
    <row r="46" spans="1:14" s="11" customFormat="1" ht="12">
      <c r="A46" s="8" t="s">
        <v>105</v>
      </c>
      <c r="B46" s="9" t="s">
        <v>106</v>
      </c>
      <c r="C46" s="7">
        <v>22500</v>
      </c>
      <c r="D46" s="7">
        <v>0</v>
      </c>
      <c r="E46" s="10">
        <v>22500</v>
      </c>
      <c r="F46" s="10">
        <v>23191</v>
      </c>
      <c r="G46" s="6">
        <f t="shared" si="1"/>
        <v>1.0307111111111111</v>
      </c>
      <c r="H46" s="7">
        <v>49</v>
      </c>
      <c r="I46" s="7">
        <v>0</v>
      </c>
      <c r="J46" s="7">
        <v>49</v>
      </c>
      <c r="K46" s="6">
        <f t="shared" si="0"/>
        <v>0.002112888620585572</v>
      </c>
      <c r="L46" s="7">
        <v>23142</v>
      </c>
      <c r="M46" s="7">
        <f t="shared" si="2"/>
        <v>691</v>
      </c>
      <c r="N46" s="7"/>
    </row>
    <row r="47" spans="1:14" s="11" customFormat="1" ht="12">
      <c r="A47" s="8" t="s">
        <v>107</v>
      </c>
      <c r="B47" s="9" t="s">
        <v>108</v>
      </c>
      <c r="C47" s="7">
        <v>195500</v>
      </c>
      <c r="D47" s="7">
        <v>0</v>
      </c>
      <c r="E47" s="10">
        <v>195500</v>
      </c>
      <c r="F47" s="10">
        <v>69214.22</v>
      </c>
      <c r="G47" s="6">
        <f t="shared" si="1"/>
        <v>0.3540369309462916</v>
      </c>
      <c r="H47" s="7">
        <v>27154.48</v>
      </c>
      <c r="I47" s="7">
        <v>3116.45</v>
      </c>
      <c r="J47" s="7">
        <v>24038.03</v>
      </c>
      <c r="K47" s="6">
        <f t="shared" si="0"/>
        <v>0.3472990087875006</v>
      </c>
      <c r="L47" s="7">
        <v>45176.19</v>
      </c>
      <c r="M47" s="7">
        <f t="shared" si="2"/>
        <v>-126285.78</v>
      </c>
      <c r="N47" s="7"/>
    </row>
    <row r="48" spans="1:14" s="11" customFormat="1" ht="12">
      <c r="A48" s="8" t="s">
        <v>109</v>
      </c>
      <c r="B48" s="9" t="s">
        <v>110</v>
      </c>
      <c r="C48" s="7">
        <v>0</v>
      </c>
      <c r="D48" s="7">
        <v>0</v>
      </c>
      <c r="E48" s="10">
        <v>0</v>
      </c>
      <c r="F48" s="10">
        <v>6510.4</v>
      </c>
      <c r="G48" s="6" t="str">
        <f t="shared" si="1"/>
        <v> </v>
      </c>
      <c r="H48" s="7">
        <v>6510.4</v>
      </c>
      <c r="I48" s="7">
        <v>0</v>
      </c>
      <c r="J48" s="7">
        <v>6510.4</v>
      </c>
      <c r="K48" s="6">
        <f t="shared" si="0"/>
        <v>1</v>
      </c>
      <c r="L48" s="7">
        <v>0</v>
      </c>
      <c r="M48" s="7">
        <f t="shared" si="2"/>
        <v>6510.4</v>
      </c>
      <c r="N48" s="7"/>
    </row>
    <row r="49" spans="1:14" s="11" customFormat="1" ht="12">
      <c r="A49" s="8" t="s">
        <v>111</v>
      </c>
      <c r="B49" s="9" t="s">
        <v>112</v>
      </c>
      <c r="C49" s="7">
        <v>12000</v>
      </c>
      <c r="D49" s="7">
        <v>0</v>
      </c>
      <c r="E49" s="10">
        <v>12000</v>
      </c>
      <c r="F49" s="10">
        <v>0</v>
      </c>
      <c r="G49" s="6">
        <f t="shared" si="1"/>
        <v>0</v>
      </c>
      <c r="H49" s="7">
        <v>0</v>
      </c>
      <c r="I49" s="7">
        <v>0</v>
      </c>
      <c r="J49" s="7">
        <v>0</v>
      </c>
      <c r="K49" s="6" t="str">
        <f t="shared" si="0"/>
        <v> </v>
      </c>
      <c r="L49" s="7">
        <v>0</v>
      </c>
      <c r="M49" s="7">
        <f t="shared" si="2"/>
        <v>-12000</v>
      </c>
      <c r="N49" s="7"/>
    </row>
    <row r="50" spans="1:14" s="11" customFormat="1" ht="12">
      <c r="A50" s="8" t="s">
        <v>113</v>
      </c>
      <c r="B50" s="9" t="s">
        <v>114</v>
      </c>
      <c r="C50" s="7">
        <v>8600</v>
      </c>
      <c r="D50" s="7">
        <v>0</v>
      </c>
      <c r="E50" s="10">
        <v>8600</v>
      </c>
      <c r="F50" s="10">
        <v>1970.4</v>
      </c>
      <c r="G50" s="6">
        <f t="shared" si="1"/>
        <v>0.22911627906976745</v>
      </c>
      <c r="H50" s="7">
        <v>1970.4</v>
      </c>
      <c r="I50" s="7">
        <v>0</v>
      </c>
      <c r="J50" s="7">
        <v>1970.4</v>
      </c>
      <c r="K50" s="6">
        <f t="shared" si="0"/>
        <v>1</v>
      </c>
      <c r="L50" s="7">
        <v>0</v>
      </c>
      <c r="M50" s="7">
        <f t="shared" si="2"/>
        <v>-6629.6</v>
      </c>
      <c r="N50" s="7"/>
    </row>
    <row r="51" spans="1:14" s="11" customFormat="1" ht="12">
      <c r="A51" s="8" t="s">
        <v>115</v>
      </c>
      <c r="B51" s="9" t="s">
        <v>116</v>
      </c>
      <c r="C51" s="7">
        <v>160500</v>
      </c>
      <c r="D51" s="7">
        <v>0</v>
      </c>
      <c r="E51" s="10">
        <v>160500</v>
      </c>
      <c r="F51" s="10">
        <v>83338.78</v>
      </c>
      <c r="G51" s="6">
        <f t="shared" si="1"/>
        <v>0.5192447352024923</v>
      </c>
      <c r="H51" s="7">
        <v>83338.78</v>
      </c>
      <c r="I51" s="7">
        <v>0</v>
      </c>
      <c r="J51" s="7">
        <v>83338.78</v>
      </c>
      <c r="K51" s="6">
        <f t="shared" si="0"/>
        <v>1</v>
      </c>
      <c r="L51" s="7">
        <v>0</v>
      </c>
      <c r="M51" s="7">
        <f t="shared" si="2"/>
        <v>-77161.22</v>
      </c>
      <c r="N51" s="7"/>
    </row>
    <row r="52" spans="1:14" s="11" customFormat="1" ht="12">
      <c r="A52" s="8" t="s">
        <v>117</v>
      </c>
      <c r="B52" s="9" t="s">
        <v>118</v>
      </c>
      <c r="C52" s="7">
        <v>13200</v>
      </c>
      <c r="D52" s="7">
        <v>0</v>
      </c>
      <c r="E52" s="10">
        <v>13200</v>
      </c>
      <c r="F52" s="10">
        <v>7500</v>
      </c>
      <c r="G52" s="6">
        <f t="shared" si="1"/>
        <v>0.5681818181818182</v>
      </c>
      <c r="H52" s="7">
        <v>7500</v>
      </c>
      <c r="I52" s="7">
        <v>0</v>
      </c>
      <c r="J52" s="7">
        <v>7500</v>
      </c>
      <c r="K52" s="6">
        <f t="shared" si="0"/>
        <v>1</v>
      </c>
      <c r="L52" s="7">
        <v>0</v>
      </c>
      <c r="M52" s="7">
        <f t="shared" si="2"/>
        <v>-5700</v>
      </c>
      <c r="N52" s="7"/>
    </row>
    <row r="53" spans="1:14" s="11" customFormat="1" ht="12">
      <c r="A53" s="8" t="s">
        <v>119</v>
      </c>
      <c r="B53" s="9" t="s">
        <v>120</v>
      </c>
      <c r="C53" s="7">
        <v>684000</v>
      </c>
      <c r="D53" s="7">
        <v>0</v>
      </c>
      <c r="E53" s="10">
        <v>684000</v>
      </c>
      <c r="F53" s="10">
        <v>279354.01</v>
      </c>
      <c r="G53" s="6">
        <f t="shared" si="1"/>
        <v>0.4084122953216374</v>
      </c>
      <c r="H53" s="7">
        <v>279354.01</v>
      </c>
      <c r="I53" s="7">
        <v>0</v>
      </c>
      <c r="J53" s="7">
        <v>279354.01</v>
      </c>
      <c r="K53" s="6">
        <f t="shared" si="0"/>
        <v>1</v>
      </c>
      <c r="L53" s="7">
        <v>0</v>
      </c>
      <c r="M53" s="7">
        <f t="shared" si="2"/>
        <v>-404645.99</v>
      </c>
      <c r="N53" s="7"/>
    </row>
    <row r="54" spans="1:14" s="11" customFormat="1" ht="12">
      <c r="A54" s="8" t="s">
        <v>121</v>
      </c>
      <c r="B54" s="9" t="s">
        <v>122</v>
      </c>
      <c r="C54" s="7">
        <v>9100</v>
      </c>
      <c r="D54" s="7">
        <v>0</v>
      </c>
      <c r="E54" s="10">
        <v>9100</v>
      </c>
      <c r="F54" s="10">
        <v>2860</v>
      </c>
      <c r="G54" s="6">
        <f t="shared" si="1"/>
        <v>0.3142857142857143</v>
      </c>
      <c r="H54" s="7">
        <v>2860</v>
      </c>
      <c r="I54" s="7">
        <v>0</v>
      </c>
      <c r="J54" s="7">
        <v>2860</v>
      </c>
      <c r="K54" s="6">
        <f t="shared" si="0"/>
        <v>1</v>
      </c>
      <c r="L54" s="7">
        <v>0</v>
      </c>
      <c r="M54" s="7">
        <f t="shared" si="2"/>
        <v>-6240</v>
      </c>
      <c r="N54" s="7"/>
    </row>
    <row r="55" spans="1:14" s="11" customFormat="1" ht="12">
      <c r="A55" s="8" t="s">
        <v>123</v>
      </c>
      <c r="B55" s="9" t="s">
        <v>124</v>
      </c>
      <c r="C55" s="7">
        <v>8600</v>
      </c>
      <c r="D55" s="7">
        <v>0</v>
      </c>
      <c r="E55" s="10">
        <v>8600</v>
      </c>
      <c r="F55" s="10">
        <v>7190.04</v>
      </c>
      <c r="G55" s="6">
        <f t="shared" si="1"/>
        <v>0.8360511627906977</v>
      </c>
      <c r="H55" s="7">
        <v>7190.04</v>
      </c>
      <c r="I55" s="7">
        <v>0</v>
      </c>
      <c r="J55" s="7">
        <v>7190.04</v>
      </c>
      <c r="K55" s="6">
        <f t="shared" si="0"/>
        <v>1</v>
      </c>
      <c r="L55" s="7">
        <v>0</v>
      </c>
      <c r="M55" s="7">
        <f t="shared" si="2"/>
        <v>-1409.96</v>
      </c>
      <c r="N55" s="7"/>
    </row>
    <row r="56" spans="1:14" s="11" customFormat="1" ht="12">
      <c r="A56" s="8" t="s">
        <v>125</v>
      </c>
      <c r="B56" s="9" t="s">
        <v>126</v>
      </c>
      <c r="C56" s="7">
        <v>1300</v>
      </c>
      <c r="D56" s="7">
        <v>0</v>
      </c>
      <c r="E56" s="10">
        <v>1300</v>
      </c>
      <c r="F56" s="10">
        <v>0</v>
      </c>
      <c r="G56" s="6">
        <f t="shared" si="1"/>
        <v>0</v>
      </c>
      <c r="H56" s="7">
        <v>0</v>
      </c>
      <c r="I56" s="7">
        <v>0</v>
      </c>
      <c r="J56" s="7">
        <v>0</v>
      </c>
      <c r="K56" s="6" t="str">
        <f t="shared" si="0"/>
        <v> </v>
      </c>
      <c r="L56" s="7">
        <v>0</v>
      </c>
      <c r="M56" s="7">
        <f t="shared" si="2"/>
        <v>-1300</v>
      </c>
      <c r="N56" s="7"/>
    </row>
    <row r="57" spans="1:14" s="11" customFormat="1" ht="12">
      <c r="A57" s="8" t="s">
        <v>127</v>
      </c>
      <c r="B57" s="9" t="s">
        <v>128</v>
      </c>
      <c r="C57" s="7">
        <v>3719</v>
      </c>
      <c r="D57" s="7">
        <v>0</v>
      </c>
      <c r="E57" s="10">
        <v>3719</v>
      </c>
      <c r="F57" s="10">
        <v>1652.89</v>
      </c>
      <c r="G57" s="6">
        <f t="shared" si="1"/>
        <v>0.4444447432105405</v>
      </c>
      <c r="H57" s="7">
        <v>1652.89</v>
      </c>
      <c r="I57" s="7">
        <v>0</v>
      </c>
      <c r="J57" s="7">
        <v>1652.89</v>
      </c>
      <c r="K57" s="6">
        <f t="shared" si="0"/>
        <v>1</v>
      </c>
      <c r="L57" s="7">
        <v>0</v>
      </c>
      <c r="M57" s="7">
        <f t="shared" si="2"/>
        <v>-2066.1099999999997</v>
      </c>
      <c r="N57" s="7"/>
    </row>
    <row r="58" spans="1:14" s="11" customFormat="1" ht="12">
      <c r="A58" s="8" t="s">
        <v>129</v>
      </c>
      <c r="B58" s="9" t="s">
        <v>130</v>
      </c>
      <c r="C58" s="7">
        <v>229500</v>
      </c>
      <c r="D58" s="7">
        <v>0</v>
      </c>
      <c r="E58" s="10">
        <v>229500</v>
      </c>
      <c r="F58" s="10">
        <v>136773</v>
      </c>
      <c r="G58" s="6">
        <f t="shared" si="1"/>
        <v>0.5959607843137255</v>
      </c>
      <c r="H58" s="7">
        <v>97695</v>
      </c>
      <c r="I58" s="7">
        <v>0</v>
      </c>
      <c r="J58" s="7">
        <v>97695</v>
      </c>
      <c r="K58" s="6">
        <f t="shared" si="0"/>
        <v>0.7142857142857143</v>
      </c>
      <c r="L58" s="7">
        <v>39078</v>
      </c>
      <c r="M58" s="7">
        <f t="shared" si="2"/>
        <v>-92727</v>
      </c>
      <c r="N58" s="7"/>
    </row>
    <row r="59" spans="1:14" s="11" customFormat="1" ht="12">
      <c r="A59" s="8" t="s">
        <v>131</v>
      </c>
      <c r="B59" s="9" t="s">
        <v>132</v>
      </c>
      <c r="C59" s="7">
        <v>36</v>
      </c>
      <c r="D59" s="7">
        <v>0</v>
      </c>
      <c r="E59" s="10">
        <v>36</v>
      </c>
      <c r="F59" s="10">
        <v>0</v>
      </c>
      <c r="G59" s="6">
        <f t="shared" si="1"/>
        <v>0</v>
      </c>
      <c r="H59" s="7">
        <v>0</v>
      </c>
      <c r="I59" s="7">
        <v>0</v>
      </c>
      <c r="J59" s="7">
        <v>0</v>
      </c>
      <c r="K59" s="6" t="str">
        <f t="shared" si="0"/>
        <v> </v>
      </c>
      <c r="L59" s="7">
        <v>0</v>
      </c>
      <c r="M59" s="7">
        <f t="shared" si="2"/>
        <v>-36</v>
      </c>
      <c r="N59" s="7"/>
    </row>
    <row r="60" spans="1:14" s="11" customFormat="1" ht="12">
      <c r="A60" s="8" t="s">
        <v>133</v>
      </c>
      <c r="B60" s="9" t="s">
        <v>134</v>
      </c>
      <c r="C60" s="7">
        <v>25000</v>
      </c>
      <c r="D60" s="7">
        <v>0</v>
      </c>
      <c r="E60" s="10">
        <v>25000</v>
      </c>
      <c r="F60" s="10">
        <v>15270</v>
      </c>
      <c r="G60" s="6">
        <f t="shared" si="1"/>
        <v>0.6108</v>
      </c>
      <c r="H60" s="7">
        <v>8030</v>
      </c>
      <c r="I60" s="7">
        <v>0</v>
      </c>
      <c r="J60" s="7">
        <v>8030</v>
      </c>
      <c r="K60" s="6">
        <f t="shared" si="0"/>
        <v>0.5258677144728225</v>
      </c>
      <c r="L60" s="7">
        <v>7240</v>
      </c>
      <c r="M60" s="7">
        <f t="shared" si="2"/>
        <v>-9730</v>
      </c>
      <c r="N60" s="7"/>
    </row>
    <row r="61" spans="1:14" s="11" customFormat="1" ht="12">
      <c r="A61" s="8" t="s">
        <v>135</v>
      </c>
      <c r="B61" s="9" t="s">
        <v>136</v>
      </c>
      <c r="C61" s="7">
        <v>1000</v>
      </c>
      <c r="D61" s="7">
        <v>0</v>
      </c>
      <c r="E61" s="10">
        <v>1000</v>
      </c>
      <c r="F61" s="10">
        <v>121.31</v>
      </c>
      <c r="G61" s="6">
        <f t="shared" si="1"/>
        <v>0.12131</v>
      </c>
      <c r="H61" s="7">
        <v>121.21</v>
      </c>
      <c r="I61" s="7">
        <v>0</v>
      </c>
      <c r="J61" s="7">
        <v>121.21</v>
      </c>
      <c r="K61" s="6">
        <f t="shared" si="0"/>
        <v>0.9991756656499876</v>
      </c>
      <c r="L61" s="7">
        <v>0.1</v>
      </c>
      <c r="M61" s="7">
        <f t="shared" si="2"/>
        <v>-878.69</v>
      </c>
      <c r="N61" s="7"/>
    </row>
    <row r="62" spans="1:14" s="11" customFormat="1" ht="12">
      <c r="A62" s="8" t="s">
        <v>137</v>
      </c>
      <c r="B62" s="9" t="s">
        <v>138</v>
      </c>
      <c r="C62" s="7">
        <v>39800</v>
      </c>
      <c r="D62" s="7">
        <v>0</v>
      </c>
      <c r="E62" s="10">
        <v>39800</v>
      </c>
      <c r="F62" s="10">
        <v>0</v>
      </c>
      <c r="G62" s="6">
        <f t="shared" si="1"/>
        <v>0</v>
      </c>
      <c r="H62" s="7">
        <v>0</v>
      </c>
      <c r="I62" s="7">
        <v>0</v>
      </c>
      <c r="J62" s="7">
        <v>0</v>
      </c>
      <c r="K62" s="6" t="str">
        <f t="shared" si="0"/>
        <v> </v>
      </c>
      <c r="L62" s="7">
        <v>0</v>
      </c>
      <c r="M62" s="7">
        <f t="shared" si="2"/>
        <v>-39800</v>
      </c>
      <c r="N62" s="7"/>
    </row>
    <row r="63" spans="1:14" s="11" customFormat="1" ht="12">
      <c r="A63" s="8" t="s">
        <v>139</v>
      </c>
      <c r="B63" s="9" t="s">
        <v>140</v>
      </c>
      <c r="C63" s="7">
        <v>37400</v>
      </c>
      <c r="D63" s="7">
        <v>0</v>
      </c>
      <c r="E63" s="10">
        <v>37400</v>
      </c>
      <c r="F63" s="10">
        <v>0</v>
      </c>
      <c r="G63" s="6">
        <f t="shared" si="1"/>
        <v>0</v>
      </c>
      <c r="H63" s="7">
        <v>0</v>
      </c>
      <c r="I63" s="7">
        <v>0</v>
      </c>
      <c r="J63" s="7">
        <v>0</v>
      </c>
      <c r="K63" s="6" t="str">
        <f t="shared" si="0"/>
        <v> </v>
      </c>
      <c r="L63" s="7">
        <v>0</v>
      </c>
      <c r="M63" s="7">
        <f t="shared" si="2"/>
        <v>-37400</v>
      </c>
      <c r="N63" s="7"/>
    </row>
    <row r="64" spans="1:14" s="11" customFormat="1" ht="12">
      <c r="A64" s="8" t="s">
        <v>141</v>
      </c>
      <c r="B64" s="9" t="s">
        <v>142</v>
      </c>
      <c r="C64" s="7">
        <v>0</v>
      </c>
      <c r="D64" s="7">
        <v>0</v>
      </c>
      <c r="E64" s="10">
        <v>0</v>
      </c>
      <c r="F64" s="10">
        <v>3371</v>
      </c>
      <c r="G64" s="6" t="str">
        <f t="shared" si="1"/>
        <v> </v>
      </c>
      <c r="H64" s="7">
        <v>3371</v>
      </c>
      <c r="I64" s="7">
        <v>0</v>
      </c>
      <c r="J64" s="7">
        <v>3371</v>
      </c>
      <c r="K64" s="6">
        <f t="shared" si="0"/>
        <v>1</v>
      </c>
      <c r="L64" s="7">
        <v>0</v>
      </c>
      <c r="M64" s="7">
        <f t="shared" si="2"/>
        <v>3371</v>
      </c>
      <c r="N64" s="7"/>
    </row>
    <row r="65" spans="1:14" s="11" customFormat="1" ht="12">
      <c r="A65" s="8" t="s">
        <v>143</v>
      </c>
      <c r="B65" s="9" t="s">
        <v>144</v>
      </c>
      <c r="C65" s="7">
        <v>746700</v>
      </c>
      <c r="D65" s="7">
        <v>0</v>
      </c>
      <c r="E65" s="10">
        <v>746700</v>
      </c>
      <c r="F65" s="10">
        <v>159530.79</v>
      </c>
      <c r="G65" s="6">
        <f t="shared" si="1"/>
        <v>0.21364777018883085</v>
      </c>
      <c r="H65" s="7">
        <v>159530.79</v>
      </c>
      <c r="I65" s="7">
        <v>0</v>
      </c>
      <c r="J65" s="7">
        <v>159530.79</v>
      </c>
      <c r="K65" s="6">
        <f t="shared" si="0"/>
        <v>1</v>
      </c>
      <c r="L65" s="7">
        <v>0</v>
      </c>
      <c r="M65" s="7">
        <f t="shared" si="2"/>
        <v>-587169.21</v>
      </c>
      <c r="N65" s="7"/>
    </row>
    <row r="66" spans="1:14" s="11" customFormat="1" ht="12">
      <c r="A66" s="8" t="s">
        <v>145</v>
      </c>
      <c r="B66" s="9" t="s">
        <v>146</v>
      </c>
      <c r="C66" s="7">
        <v>2900</v>
      </c>
      <c r="D66" s="7">
        <v>0</v>
      </c>
      <c r="E66" s="10">
        <v>2900</v>
      </c>
      <c r="F66" s="10">
        <v>0</v>
      </c>
      <c r="G66" s="6">
        <f t="shared" si="1"/>
        <v>0</v>
      </c>
      <c r="H66" s="7">
        <v>0</v>
      </c>
      <c r="I66" s="7">
        <v>0</v>
      </c>
      <c r="J66" s="7">
        <v>0</v>
      </c>
      <c r="K66" s="6" t="str">
        <f t="shared" si="0"/>
        <v> </v>
      </c>
      <c r="L66" s="7">
        <v>0</v>
      </c>
      <c r="M66" s="7">
        <f t="shared" si="2"/>
        <v>-2900</v>
      </c>
      <c r="N66" s="7"/>
    </row>
    <row r="67" spans="1:14" s="11" customFormat="1" ht="12">
      <c r="A67" s="8" t="s">
        <v>147</v>
      </c>
      <c r="B67" s="9" t="s">
        <v>148</v>
      </c>
      <c r="C67" s="7">
        <v>500</v>
      </c>
      <c r="D67" s="7">
        <v>0</v>
      </c>
      <c r="E67" s="10">
        <v>500</v>
      </c>
      <c r="F67" s="10">
        <v>0</v>
      </c>
      <c r="G67" s="6">
        <f t="shared" si="1"/>
        <v>0</v>
      </c>
      <c r="H67" s="7">
        <v>0</v>
      </c>
      <c r="I67" s="7">
        <v>0</v>
      </c>
      <c r="J67" s="7">
        <v>0</v>
      </c>
      <c r="K67" s="6" t="str">
        <f aca="true" t="shared" si="3" ref="K67:K130">IF(F67&gt;0,J67/F67," ")</f>
        <v> </v>
      </c>
      <c r="L67" s="7">
        <v>0</v>
      </c>
      <c r="M67" s="7">
        <f t="shared" si="2"/>
        <v>-500</v>
      </c>
      <c r="N67" s="7"/>
    </row>
    <row r="68" spans="1:14" s="11" customFormat="1" ht="12">
      <c r="A68" s="8" t="s">
        <v>149</v>
      </c>
      <c r="B68" s="9" t="s">
        <v>150</v>
      </c>
      <c r="C68" s="7">
        <v>76900</v>
      </c>
      <c r="D68" s="7">
        <v>0</v>
      </c>
      <c r="E68" s="10">
        <v>76900</v>
      </c>
      <c r="F68" s="10">
        <v>4873.15</v>
      </c>
      <c r="G68" s="6">
        <f aca="true" t="shared" si="4" ref="G68:G131">IF(E68&gt;0,F68/E68," ")</f>
        <v>0.06336996098829649</v>
      </c>
      <c r="H68" s="7">
        <v>1486.8</v>
      </c>
      <c r="I68" s="7">
        <v>0</v>
      </c>
      <c r="J68" s="7">
        <v>1486.8</v>
      </c>
      <c r="K68" s="6">
        <f t="shared" si="3"/>
        <v>0.30510039707376135</v>
      </c>
      <c r="L68" s="7">
        <v>3386.35</v>
      </c>
      <c r="M68" s="7">
        <f aca="true" t="shared" si="5" ref="M68:M131">+F68-E68</f>
        <v>-72026.85</v>
      </c>
      <c r="N68" s="7"/>
    </row>
    <row r="69" spans="1:14" s="11" customFormat="1" ht="12">
      <c r="A69" s="8" t="s">
        <v>151</v>
      </c>
      <c r="B69" s="9" t="s">
        <v>152</v>
      </c>
      <c r="C69" s="7">
        <v>1177800</v>
      </c>
      <c r="D69" s="7">
        <v>0</v>
      </c>
      <c r="E69" s="10">
        <v>1177800</v>
      </c>
      <c r="F69" s="10">
        <v>152487.34</v>
      </c>
      <c r="G69" s="6">
        <f t="shared" si="4"/>
        <v>0.12946794022754288</v>
      </c>
      <c r="H69" s="7">
        <v>12295.3</v>
      </c>
      <c r="I69" s="7">
        <v>1202.32</v>
      </c>
      <c r="J69" s="7">
        <v>11092.98</v>
      </c>
      <c r="K69" s="6">
        <f t="shared" si="3"/>
        <v>0.07274689164359481</v>
      </c>
      <c r="L69" s="7">
        <v>141394.36</v>
      </c>
      <c r="M69" s="7">
        <f t="shared" si="5"/>
        <v>-1025312.66</v>
      </c>
      <c r="N69" s="7"/>
    </row>
    <row r="70" spans="1:14" s="11" customFormat="1" ht="12">
      <c r="A70" s="8" t="s">
        <v>153</v>
      </c>
      <c r="B70" s="9" t="s">
        <v>154</v>
      </c>
      <c r="C70" s="7">
        <v>2212600</v>
      </c>
      <c r="D70" s="7">
        <v>0</v>
      </c>
      <c r="E70" s="10">
        <v>2212600</v>
      </c>
      <c r="F70" s="10">
        <v>3154.43</v>
      </c>
      <c r="G70" s="6">
        <f t="shared" si="4"/>
        <v>0.0014256666365362017</v>
      </c>
      <c r="H70" s="7">
        <v>2865.79</v>
      </c>
      <c r="I70" s="7">
        <v>438</v>
      </c>
      <c r="J70" s="7">
        <v>2427.79</v>
      </c>
      <c r="K70" s="6">
        <f t="shared" si="3"/>
        <v>0.7696445950615484</v>
      </c>
      <c r="L70" s="7">
        <v>726.64</v>
      </c>
      <c r="M70" s="7">
        <f t="shared" si="5"/>
        <v>-2209445.57</v>
      </c>
      <c r="N70" s="7"/>
    </row>
    <row r="71" spans="1:14" s="11" customFormat="1" ht="12">
      <c r="A71" s="8" t="s">
        <v>155</v>
      </c>
      <c r="B71" s="9" t="s">
        <v>156</v>
      </c>
      <c r="C71" s="7">
        <v>4700</v>
      </c>
      <c r="D71" s="7">
        <v>0</v>
      </c>
      <c r="E71" s="10">
        <v>4700</v>
      </c>
      <c r="F71" s="10">
        <v>1053.5</v>
      </c>
      <c r="G71" s="6">
        <f t="shared" si="4"/>
        <v>0.22414893617021275</v>
      </c>
      <c r="H71" s="7">
        <v>150.5</v>
      </c>
      <c r="I71" s="7">
        <v>0</v>
      </c>
      <c r="J71" s="7">
        <v>150.5</v>
      </c>
      <c r="K71" s="6">
        <f t="shared" si="3"/>
        <v>0.14285714285714285</v>
      </c>
      <c r="L71" s="7">
        <v>903</v>
      </c>
      <c r="M71" s="7">
        <f t="shared" si="5"/>
        <v>-3646.5</v>
      </c>
      <c r="N71" s="7"/>
    </row>
    <row r="72" spans="1:14" s="11" customFormat="1" ht="12">
      <c r="A72" s="8" t="s">
        <v>157</v>
      </c>
      <c r="B72" s="9" t="s">
        <v>158</v>
      </c>
      <c r="C72" s="7">
        <v>5200</v>
      </c>
      <c r="D72" s="7">
        <v>0</v>
      </c>
      <c r="E72" s="10">
        <v>5200</v>
      </c>
      <c r="F72" s="10">
        <v>-101.96</v>
      </c>
      <c r="G72" s="6">
        <f t="shared" si="4"/>
        <v>-0.019607692307692305</v>
      </c>
      <c r="H72" s="7">
        <v>100</v>
      </c>
      <c r="I72" s="7">
        <v>201.96</v>
      </c>
      <c r="J72" s="7">
        <v>-101.96</v>
      </c>
      <c r="K72" s="6" t="str">
        <f t="shared" si="3"/>
        <v> </v>
      </c>
      <c r="L72" s="7">
        <v>0</v>
      </c>
      <c r="M72" s="7">
        <f t="shared" si="5"/>
        <v>-5301.96</v>
      </c>
      <c r="N72" s="7"/>
    </row>
    <row r="73" spans="1:14" s="11" customFormat="1" ht="12">
      <c r="A73" s="8" t="s">
        <v>159</v>
      </c>
      <c r="B73" s="9" t="s">
        <v>160</v>
      </c>
      <c r="C73" s="7">
        <v>500</v>
      </c>
      <c r="D73" s="7">
        <v>0</v>
      </c>
      <c r="E73" s="10">
        <v>500</v>
      </c>
      <c r="F73" s="10">
        <v>0</v>
      </c>
      <c r="G73" s="6">
        <f t="shared" si="4"/>
        <v>0</v>
      </c>
      <c r="H73" s="7">
        <v>0</v>
      </c>
      <c r="I73" s="7">
        <v>0</v>
      </c>
      <c r="J73" s="7">
        <v>0</v>
      </c>
      <c r="K73" s="6" t="str">
        <f t="shared" si="3"/>
        <v> </v>
      </c>
      <c r="L73" s="7">
        <v>0</v>
      </c>
      <c r="M73" s="7">
        <f t="shared" si="5"/>
        <v>-500</v>
      </c>
      <c r="N73" s="7"/>
    </row>
    <row r="74" spans="1:14" s="11" customFormat="1" ht="12">
      <c r="A74" s="8" t="s">
        <v>161</v>
      </c>
      <c r="B74" s="9" t="s">
        <v>162</v>
      </c>
      <c r="C74" s="7">
        <v>1332500</v>
      </c>
      <c r="D74" s="7">
        <v>0</v>
      </c>
      <c r="E74" s="10">
        <v>1332500</v>
      </c>
      <c r="F74" s="10">
        <v>300471.1</v>
      </c>
      <c r="G74" s="6">
        <f t="shared" si="4"/>
        <v>0.22549425891181987</v>
      </c>
      <c r="H74" s="7">
        <v>321052.11</v>
      </c>
      <c r="I74" s="7">
        <v>20581.01</v>
      </c>
      <c r="J74" s="7">
        <v>300471.1</v>
      </c>
      <c r="K74" s="6">
        <f t="shared" si="3"/>
        <v>1</v>
      </c>
      <c r="L74" s="7">
        <v>0</v>
      </c>
      <c r="M74" s="7">
        <f t="shared" si="5"/>
        <v>-1032028.9</v>
      </c>
      <c r="N74" s="7"/>
    </row>
    <row r="75" spans="1:14" s="11" customFormat="1" ht="12">
      <c r="A75" s="8" t="s">
        <v>163</v>
      </c>
      <c r="B75" s="9" t="s">
        <v>164</v>
      </c>
      <c r="C75" s="7">
        <v>934700</v>
      </c>
      <c r="D75" s="7">
        <v>0</v>
      </c>
      <c r="E75" s="10">
        <v>934700</v>
      </c>
      <c r="F75" s="10">
        <v>130473.02</v>
      </c>
      <c r="G75" s="6">
        <f t="shared" si="4"/>
        <v>0.1395881245319354</v>
      </c>
      <c r="H75" s="7">
        <v>141239.43</v>
      </c>
      <c r="I75" s="7">
        <v>10766.41</v>
      </c>
      <c r="J75" s="7">
        <v>130473.02</v>
      </c>
      <c r="K75" s="6">
        <f t="shared" si="3"/>
        <v>1</v>
      </c>
      <c r="L75" s="7">
        <v>0</v>
      </c>
      <c r="M75" s="7">
        <f t="shared" si="5"/>
        <v>-804226.98</v>
      </c>
      <c r="N75" s="7"/>
    </row>
    <row r="76" spans="1:14" s="11" customFormat="1" ht="12">
      <c r="A76" s="8" t="s">
        <v>165</v>
      </c>
      <c r="B76" s="9" t="s">
        <v>166</v>
      </c>
      <c r="C76" s="7">
        <v>266900</v>
      </c>
      <c r="D76" s="7">
        <v>0</v>
      </c>
      <c r="E76" s="10">
        <v>266900</v>
      </c>
      <c r="F76" s="10">
        <v>32064.75</v>
      </c>
      <c r="G76" s="6">
        <f t="shared" si="4"/>
        <v>0.12013769201948295</v>
      </c>
      <c r="H76" s="7">
        <v>31471.02</v>
      </c>
      <c r="I76" s="7">
        <v>0</v>
      </c>
      <c r="J76" s="7">
        <v>31471.02</v>
      </c>
      <c r="K76" s="6">
        <f t="shared" si="3"/>
        <v>0.9814834046733563</v>
      </c>
      <c r="L76" s="7">
        <v>593.73</v>
      </c>
      <c r="M76" s="7">
        <f t="shared" si="5"/>
        <v>-234835.25</v>
      </c>
      <c r="N76" s="7"/>
    </row>
    <row r="77" spans="1:14" s="11" customFormat="1" ht="12">
      <c r="A77" s="8" t="s">
        <v>167</v>
      </c>
      <c r="B77" s="9" t="s">
        <v>168</v>
      </c>
      <c r="C77" s="7">
        <v>35000</v>
      </c>
      <c r="D77" s="7">
        <v>0</v>
      </c>
      <c r="E77" s="10">
        <v>35000</v>
      </c>
      <c r="F77" s="10">
        <v>0</v>
      </c>
      <c r="G77" s="6">
        <f t="shared" si="4"/>
        <v>0</v>
      </c>
      <c r="H77" s="7">
        <v>0</v>
      </c>
      <c r="I77" s="7">
        <v>0</v>
      </c>
      <c r="J77" s="7">
        <v>0</v>
      </c>
      <c r="K77" s="6" t="str">
        <f t="shared" si="3"/>
        <v> </v>
      </c>
      <c r="L77" s="7">
        <v>0</v>
      </c>
      <c r="M77" s="7">
        <f t="shared" si="5"/>
        <v>-35000</v>
      </c>
      <c r="N77" s="7"/>
    </row>
    <row r="78" spans="1:14" s="11" customFormat="1" ht="12">
      <c r="A78" s="8" t="s">
        <v>169</v>
      </c>
      <c r="B78" s="9" t="s">
        <v>170</v>
      </c>
      <c r="C78" s="7">
        <v>334000</v>
      </c>
      <c r="D78" s="7">
        <v>0</v>
      </c>
      <c r="E78" s="10">
        <v>334000</v>
      </c>
      <c r="F78" s="10">
        <v>154131.14</v>
      </c>
      <c r="G78" s="6">
        <f t="shared" si="4"/>
        <v>0.4614704790419162</v>
      </c>
      <c r="H78" s="7">
        <v>17963.66</v>
      </c>
      <c r="I78" s="7">
        <v>30812.16</v>
      </c>
      <c r="J78" s="7">
        <v>-12848.5</v>
      </c>
      <c r="K78" s="6">
        <f t="shared" si="3"/>
        <v>-0.08336083156200622</v>
      </c>
      <c r="L78" s="7">
        <v>166979.64</v>
      </c>
      <c r="M78" s="7">
        <f t="shared" si="5"/>
        <v>-179868.86</v>
      </c>
      <c r="N78" s="7"/>
    </row>
    <row r="79" spans="1:14" s="11" customFormat="1" ht="12">
      <c r="A79" s="8" t="s">
        <v>171</v>
      </c>
      <c r="B79" s="9" t="s">
        <v>172</v>
      </c>
      <c r="C79" s="7">
        <v>727000</v>
      </c>
      <c r="D79" s="7">
        <v>0</v>
      </c>
      <c r="E79" s="10">
        <v>727000</v>
      </c>
      <c r="F79" s="10">
        <v>84024.41</v>
      </c>
      <c r="G79" s="6">
        <f t="shared" si="4"/>
        <v>0.11557690508940853</v>
      </c>
      <c r="H79" s="7">
        <v>6149.5</v>
      </c>
      <c r="I79" s="7">
        <v>0</v>
      </c>
      <c r="J79" s="7">
        <v>6149.5</v>
      </c>
      <c r="K79" s="6">
        <f t="shared" si="3"/>
        <v>0.07318706552060288</v>
      </c>
      <c r="L79" s="7">
        <v>77874.91</v>
      </c>
      <c r="M79" s="7">
        <f t="shared" si="5"/>
        <v>-642975.59</v>
      </c>
      <c r="N79" s="7"/>
    </row>
    <row r="80" spans="1:14" s="11" customFormat="1" ht="12">
      <c r="A80" s="8" t="s">
        <v>173</v>
      </c>
      <c r="B80" s="9" t="s">
        <v>174</v>
      </c>
      <c r="C80" s="7">
        <v>30</v>
      </c>
      <c r="D80" s="7">
        <v>0</v>
      </c>
      <c r="E80" s="10">
        <v>30</v>
      </c>
      <c r="F80" s="10">
        <v>23804.58</v>
      </c>
      <c r="G80" s="6">
        <f t="shared" si="4"/>
        <v>793.4860000000001</v>
      </c>
      <c r="H80" s="7">
        <v>23804.58</v>
      </c>
      <c r="I80" s="7">
        <v>0</v>
      </c>
      <c r="J80" s="7">
        <v>23804.58</v>
      </c>
      <c r="K80" s="6">
        <f t="shared" si="3"/>
        <v>1</v>
      </c>
      <c r="L80" s="7">
        <v>0</v>
      </c>
      <c r="M80" s="7">
        <f t="shared" si="5"/>
        <v>23774.58</v>
      </c>
      <c r="N80" s="7"/>
    </row>
    <row r="81" spans="1:14" s="11" customFormat="1" ht="12">
      <c r="A81" s="8" t="s">
        <v>175</v>
      </c>
      <c r="B81" s="9" t="s">
        <v>176</v>
      </c>
      <c r="C81" s="7">
        <v>179600</v>
      </c>
      <c r="D81" s="7">
        <v>0</v>
      </c>
      <c r="E81" s="10">
        <v>179600</v>
      </c>
      <c r="F81" s="10">
        <v>0</v>
      </c>
      <c r="G81" s="6">
        <f t="shared" si="4"/>
        <v>0</v>
      </c>
      <c r="H81" s="7">
        <v>0</v>
      </c>
      <c r="I81" s="7">
        <v>0</v>
      </c>
      <c r="J81" s="7">
        <v>0</v>
      </c>
      <c r="K81" s="6" t="str">
        <f t="shared" si="3"/>
        <v> </v>
      </c>
      <c r="L81" s="7">
        <v>0</v>
      </c>
      <c r="M81" s="7">
        <f t="shared" si="5"/>
        <v>-179600</v>
      </c>
      <c r="N81" s="7"/>
    </row>
    <row r="82" spans="1:14" s="11" customFormat="1" ht="12">
      <c r="A82" s="8" t="s">
        <v>177</v>
      </c>
      <c r="B82" s="9" t="s">
        <v>178</v>
      </c>
      <c r="C82" s="7">
        <v>294900</v>
      </c>
      <c r="D82" s="7">
        <v>0</v>
      </c>
      <c r="E82" s="10">
        <v>294900</v>
      </c>
      <c r="F82" s="10">
        <v>1897.38</v>
      </c>
      <c r="G82" s="6">
        <f t="shared" si="4"/>
        <v>0.006433977619532045</v>
      </c>
      <c r="H82" s="7">
        <v>600.82</v>
      </c>
      <c r="I82" s="7">
        <v>9.36</v>
      </c>
      <c r="J82" s="7">
        <v>591.46</v>
      </c>
      <c r="K82" s="6">
        <f t="shared" si="3"/>
        <v>0.31172458864328706</v>
      </c>
      <c r="L82" s="7">
        <v>1305.92</v>
      </c>
      <c r="M82" s="7">
        <f t="shared" si="5"/>
        <v>-293002.62</v>
      </c>
      <c r="N82" s="7"/>
    </row>
    <row r="83" spans="1:14" s="11" customFormat="1" ht="12">
      <c r="A83" s="8" t="s">
        <v>179</v>
      </c>
      <c r="B83" s="9" t="s">
        <v>180</v>
      </c>
      <c r="C83" s="7">
        <v>100</v>
      </c>
      <c r="D83" s="7">
        <v>125283.21</v>
      </c>
      <c r="E83" s="10">
        <v>125383.21</v>
      </c>
      <c r="F83" s="10">
        <v>215781</v>
      </c>
      <c r="G83" s="6">
        <f t="shared" si="4"/>
        <v>1.7209720504045158</v>
      </c>
      <c r="H83" s="7">
        <v>1803.46</v>
      </c>
      <c r="I83" s="7">
        <v>0</v>
      </c>
      <c r="J83" s="7">
        <v>1803.46</v>
      </c>
      <c r="K83" s="6">
        <f t="shared" si="3"/>
        <v>0.00835782575852369</v>
      </c>
      <c r="L83" s="7">
        <v>213977.54</v>
      </c>
      <c r="M83" s="7">
        <f t="shared" si="5"/>
        <v>90397.79</v>
      </c>
      <c r="N83" s="7"/>
    </row>
    <row r="84" spans="1:14" s="11" customFormat="1" ht="12">
      <c r="A84" s="8" t="s">
        <v>181</v>
      </c>
      <c r="B84" s="9" t="s">
        <v>182</v>
      </c>
      <c r="C84" s="7">
        <v>30</v>
      </c>
      <c r="D84" s="7">
        <v>0</v>
      </c>
      <c r="E84" s="10">
        <v>30</v>
      </c>
      <c r="F84" s="10">
        <v>0</v>
      </c>
      <c r="G84" s="6">
        <f t="shared" si="4"/>
        <v>0</v>
      </c>
      <c r="H84" s="7">
        <v>0</v>
      </c>
      <c r="I84" s="7">
        <v>0</v>
      </c>
      <c r="J84" s="7">
        <v>0</v>
      </c>
      <c r="K84" s="6" t="str">
        <f t="shared" si="3"/>
        <v> </v>
      </c>
      <c r="L84" s="7">
        <v>0</v>
      </c>
      <c r="M84" s="7">
        <f t="shared" si="5"/>
        <v>-30</v>
      </c>
      <c r="N84" s="7"/>
    </row>
    <row r="85" spans="1:14" s="11" customFormat="1" ht="12">
      <c r="A85" s="8" t="s">
        <v>183</v>
      </c>
      <c r="B85" s="9" t="s">
        <v>184</v>
      </c>
      <c r="C85" s="7">
        <v>23100</v>
      </c>
      <c r="D85" s="7">
        <v>0</v>
      </c>
      <c r="E85" s="10">
        <v>23100</v>
      </c>
      <c r="F85" s="10">
        <v>9817.24</v>
      </c>
      <c r="G85" s="6">
        <f t="shared" si="4"/>
        <v>0.4249887445887446</v>
      </c>
      <c r="H85" s="7">
        <v>3836.86</v>
      </c>
      <c r="I85" s="7">
        <v>0</v>
      </c>
      <c r="J85" s="7">
        <v>3836.86</v>
      </c>
      <c r="K85" s="6">
        <f t="shared" si="3"/>
        <v>0.39082878690955913</v>
      </c>
      <c r="L85" s="7">
        <v>5980.38</v>
      </c>
      <c r="M85" s="7">
        <f t="shared" si="5"/>
        <v>-13282.76</v>
      </c>
      <c r="N85" s="7"/>
    </row>
    <row r="86" spans="1:14" s="11" customFormat="1" ht="12">
      <c r="A86" s="8" t="s">
        <v>185</v>
      </c>
      <c r="B86" s="9" t="s">
        <v>186</v>
      </c>
      <c r="C86" s="7">
        <v>87200</v>
      </c>
      <c r="D86" s="7">
        <v>0</v>
      </c>
      <c r="E86" s="10">
        <v>87200</v>
      </c>
      <c r="F86" s="10">
        <v>40973.8</v>
      </c>
      <c r="G86" s="6">
        <f t="shared" si="4"/>
        <v>0.4698830275229358</v>
      </c>
      <c r="H86" s="7">
        <v>41213.8</v>
      </c>
      <c r="I86" s="7">
        <v>240</v>
      </c>
      <c r="J86" s="7">
        <v>40973.8</v>
      </c>
      <c r="K86" s="6">
        <f t="shared" si="3"/>
        <v>1</v>
      </c>
      <c r="L86" s="7">
        <v>0</v>
      </c>
      <c r="M86" s="7">
        <f t="shared" si="5"/>
        <v>-46226.2</v>
      </c>
      <c r="N86" s="7"/>
    </row>
    <row r="87" spans="1:14" s="11" customFormat="1" ht="12">
      <c r="A87" s="8" t="s">
        <v>187</v>
      </c>
      <c r="B87" s="9" t="s">
        <v>188</v>
      </c>
      <c r="C87" s="7">
        <v>985200</v>
      </c>
      <c r="D87" s="7">
        <v>0</v>
      </c>
      <c r="E87" s="10">
        <v>985200</v>
      </c>
      <c r="F87" s="10">
        <v>182667.41</v>
      </c>
      <c r="G87" s="6">
        <f t="shared" si="4"/>
        <v>0.18541150020300448</v>
      </c>
      <c r="H87" s="7">
        <v>2816.93</v>
      </c>
      <c r="I87" s="7">
        <v>0</v>
      </c>
      <c r="J87" s="7">
        <v>2816.93</v>
      </c>
      <c r="K87" s="6">
        <f t="shared" si="3"/>
        <v>0.01542108688134353</v>
      </c>
      <c r="L87" s="7">
        <v>179850.48</v>
      </c>
      <c r="M87" s="7">
        <f t="shared" si="5"/>
        <v>-802532.59</v>
      </c>
      <c r="N87" s="7"/>
    </row>
    <row r="88" spans="1:14" s="11" customFormat="1" ht="12">
      <c r="A88" s="8" t="s">
        <v>189</v>
      </c>
      <c r="B88" s="9" t="s">
        <v>190</v>
      </c>
      <c r="C88" s="7">
        <v>0</v>
      </c>
      <c r="D88" s="7">
        <v>0</v>
      </c>
      <c r="E88" s="10">
        <v>0</v>
      </c>
      <c r="F88" s="10">
        <v>887.12</v>
      </c>
      <c r="G88" s="6" t="str">
        <f t="shared" si="4"/>
        <v> </v>
      </c>
      <c r="H88" s="7">
        <v>221.78</v>
      </c>
      <c r="I88" s="7">
        <v>0</v>
      </c>
      <c r="J88" s="7">
        <v>221.78</v>
      </c>
      <c r="K88" s="6">
        <f t="shared" si="3"/>
        <v>0.25</v>
      </c>
      <c r="L88" s="7">
        <v>665.34</v>
      </c>
      <c r="M88" s="7">
        <f t="shared" si="5"/>
        <v>887.12</v>
      </c>
      <c r="N88" s="7"/>
    </row>
    <row r="89" spans="1:14" s="11" customFormat="1" ht="12">
      <c r="A89" s="8" t="s">
        <v>191</v>
      </c>
      <c r="B89" s="9" t="s">
        <v>192</v>
      </c>
      <c r="C89" s="7">
        <v>17533</v>
      </c>
      <c r="D89" s="7">
        <v>0</v>
      </c>
      <c r="E89" s="10">
        <v>17533</v>
      </c>
      <c r="F89" s="10">
        <v>84.53</v>
      </c>
      <c r="G89" s="6">
        <f t="shared" si="4"/>
        <v>0.004821194319283637</v>
      </c>
      <c r="H89" s="7">
        <v>84.53</v>
      </c>
      <c r="I89" s="7">
        <v>0</v>
      </c>
      <c r="J89" s="7">
        <v>84.53</v>
      </c>
      <c r="K89" s="6">
        <f t="shared" si="3"/>
        <v>1</v>
      </c>
      <c r="L89" s="7">
        <v>0</v>
      </c>
      <c r="M89" s="7">
        <f t="shared" si="5"/>
        <v>-17448.47</v>
      </c>
      <c r="N89" s="7"/>
    </row>
    <row r="90" spans="1:14" s="11" customFormat="1" ht="12">
      <c r="A90" s="8" t="s">
        <v>193</v>
      </c>
      <c r="B90" s="9" t="s">
        <v>194</v>
      </c>
      <c r="C90" s="7">
        <v>0</v>
      </c>
      <c r="D90" s="7">
        <v>0</v>
      </c>
      <c r="E90" s="10">
        <v>0</v>
      </c>
      <c r="F90" s="10">
        <v>0</v>
      </c>
      <c r="G90" s="6" t="str">
        <f t="shared" si="4"/>
        <v> </v>
      </c>
      <c r="H90" s="7">
        <v>0</v>
      </c>
      <c r="I90" s="7">
        <v>0</v>
      </c>
      <c r="J90" s="7">
        <v>0</v>
      </c>
      <c r="K90" s="6" t="str">
        <f t="shared" si="3"/>
        <v> </v>
      </c>
      <c r="L90" s="7">
        <v>0</v>
      </c>
      <c r="M90" s="7">
        <f t="shared" si="5"/>
        <v>0</v>
      </c>
      <c r="N90" s="7"/>
    </row>
    <row r="91" spans="1:14" s="11" customFormat="1" ht="12">
      <c r="A91" s="8" t="s">
        <v>195</v>
      </c>
      <c r="B91" s="9" t="s">
        <v>196</v>
      </c>
      <c r="C91" s="7">
        <v>0</v>
      </c>
      <c r="D91" s="7">
        <v>0</v>
      </c>
      <c r="E91" s="10">
        <v>0</v>
      </c>
      <c r="F91" s="10">
        <v>1078257.75</v>
      </c>
      <c r="G91" s="6" t="str">
        <f t="shared" si="4"/>
        <v> </v>
      </c>
      <c r="H91" s="7">
        <v>0</v>
      </c>
      <c r="I91" s="7">
        <v>0</v>
      </c>
      <c r="J91" s="7">
        <v>0</v>
      </c>
      <c r="K91" s="6">
        <f t="shared" si="3"/>
        <v>0</v>
      </c>
      <c r="L91" s="7">
        <v>1078257.75</v>
      </c>
      <c r="M91" s="7">
        <f t="shared" si="5"/>
        <v>1078257.75</v>
      </c>
      <c r="N91" s="7"/>
    </row>
    <row r="92" spans="1:14" s="11" customFormat="1" ht="12">
      <c r="A92" s="8" t="s">
        <v>197</v>
      </c>
      <c r="B92" s="9" t="s">
        <v>198</v>
      </c>
      <c r="C92" s="7">
        <v>404300</v>
      </c>
      <c r="D92" s="7">
        <v>0</v>
      </c>
      <c r="E92" s="10">
        <v>404300</v>
      </c>
      <c r="F92" s="10">
        <v>357966.15</v>
      </c>
      <c r="G92" s="6">
        <f t="shared" si="4"/>
        <v>0.8853973534504082</v>
      </c>
      <c r="H92" s="7">
        <v>357966.15</v>
      </c>
      <c r="I92" s="7">
        <v>0</v>
      </c>
      <c r="J92" s="7">
        <v>357966.15</v>
      </c>
      <c r="K92" s="6">
        <f t="shared" si="3"/>
        <v>1</v>
      </c>
      <c r="L92" s="7">
        <v>0</v>
      </c>
      <c r="M92" s="7">
        <f t="shared" si="5"/>
        <v>-46333.84999999998</v>
      </c>
      <c r="N92" s="7"/>
    </row>
    <row r="93" spans="1:14" s="11" customFormat="1" ht="12">
      <c r="A93" s="8" t="s">
        <v>199</v>
      </c>
      <c r="B93" s="9" t="s">
        <v>200</v>
      </c>
      <c r="C93" s="7">
        <v>53523120</v>
      </c>
      <c r="D93" s="7">
        <v>0</v>
      </c>
      <c r="E93" s="10">
        <v>53523120</v>
      </c>
      <c r="F93" s="10">
        <v>25183444.36</v>
      </c>
      <c r="G93" s="6">
        <f t="shared" si="4"/>
        <v>0.4705152532214116</v>
      </c>
      <c r="H93" s="7">
        <v>27243138.96</v>
      </c>
      <c r="I93" s="7">
        <v>2133235.82</v>
      </c>
      <c r="J93" s="7">
        <v>25109903.14</v>
      </c>
      <c r="K93" s="6">
        <f t="shared" si="3"/>
        <v>0.997079779122001</v>
      </c>
      <c r="L93" s="7">
        <v>73541.22</v>
      </c>
      <c r="M93" s="7">
        <f t="shared" si="5"/>
        <v>-28339675.64</v>
      </c>
      <c r="N93" s="7"/>
    </row>
    <row r="94" spans="1:14" s="11" customFormat="1" ht="12">
      <c r="A94" s="8" t="s">
        <v>201</v>
      </c>
      <c r="B94" s="9" t="s">
        <v>202</v>
      </c>
      <c r="C94" s="7">
        <v>480600</v>
      </c>
      <c r="D94" s="7">
        <v>0</v>
      </c>
      <c r="E94" s="10">
        <v>480600</v>
      </c>
      <c r="F94" s="10">
        <v>5983.64</v>
      </c>
      <c r="G94" s="6">
        <f t="shared" si="4"/>
        <v>0.012450353724511028</v>
      </c>
      <c r="H94" s="7">
        <v>5983.64</v>
      </c>
      <c r="I94" s="7">
        <v>0</v>
      </c>
      <c r="J94" s="7">
        <v>5983.64</v>
      </c>
      <c r="K94" s="6">
        <f t="shared" si="3"/>
        <v>1</v>
      </c>
      <c r="L94" s="7">
        <v>0</v>
      </c>
      <c r="M94" s="7">
        <f t="shared" si="5"/>
        <v>-474616.36</v>
      </c>
      <c r="N94" s="7"/>
    </row>
    <row r="95" spans="1:14" s="11" customFormat="1" ht="12">
      <c r="A95" s="8" t="s">
        <v>203</v>
      </c>
      <c r="B95" s="9" t="s">
        <v>204</v>
      </c>
      <c r="C95" s="7">
        <v>0</v>
      </c>
      <c r="D95" s="7">
        <v>272078.44</v>
      </c>
      <c r="E95" s="10">
        <v>272078.44</v>
      </c>
      <c r="F95" s="10">
        <v>323255.28</v>
      </c>
      <c r="G95" s="6">
        <f t="shared" si="4"/>
        <v>1.188095903519588</v>
      </c>
      <c r="H95" s="7">
        <v>323255.28</v>
      </c>
      <c r="I95" s="7">
        <v>0</v>
      </c>
      <c r="J95" s="7">
        <v>323255.28</v>
      </c>
      <c r="K95" s="6">
        <f t="shared" si="3"/>
        <v>1</v>
      </c>
      <c r="L95" s="7">
        <v>0</v>
      </c>
      <c r="M95" s="7">
        <f t="shared" si="5"/>
        <v>51176.840000000026</v>
      </c>
      <c r="N95" s="7"/>
    </row>
    <row r="96" spans="1:14" s="11" customFormat="1" ht="12">
      <c r="A96" s="8" t="s">
        <v>205</v>
      </c>
      <c r="B96" s="9" t="s">
        <v>206</v>
      </c>
      <c r="C96" s="7">
        <v>0</v>
      </c>
      <c r="D96" s="7">
        <v>24500</v>
      </c>
      <c r="E96" s="10">
        <v>24500</v>
      </c>
      <c r="F96" s="10">
        <v>24500</v>
      </c>
      <c r="G96" s="6">
        <f t="shared" si="4"/>
        <v>1</v>
      </c>
      <c r="H96" s="7">
        <v>24500</v>
      </c>
      <c r="I96" s="7">
        <v>0</v>
      </c>
      <c r="J96" s="7">
        <v>24500</v>
      </c>
      <c r="K96" s="6">
        <f t="shared" si="3"/>
        <v>1</v>
      </c>
      <c r="L96" s="7">
        <v>0</v>
      </c>
      <c r="M96" s="7">
        <f t="shared" si="5"/>
        <v>0</v>
      </c>
      <c r="N96" s="7"/>
    </row>
    <row r="97" spans="1:14" s="11" customFormat="1" ht="12">
      <c r="A97" s="8" t="s">
        <v>207</v>
      </c>
      <c r="B97" s="9" t="s">
        <v>208</v>
      </c>
      <c r="C97" s="7">
        <v>0</v>
      </c>
      <c r="D97" s="7">
        <v>0</v>
      </c>
      <c r="E97" s="10">
        <v>0</v>
      </c>
      <c r="F97" s="10">
        <v>1986064.96</v>
      </c>
      <c r="G97" s="6" t="str">
        <f t="shared" si="4"/>
        <v> </v>
      </c>
      <c r="H97" s="7">
        <v>1986064.96</v>
      </c>
      <c r="I97" s="7">
        <v>0</v>
      </c>
      <c r="J97" s="7">
        <v>1986064.96</v>
      </c>
      <c r="K97" s="6">
        <f t="shared" si="3"/>
        <v>1</v>
      </c>
      <c r="L97" s="7">
        <v>0</v>
      </c>
      <c r="M97" s="7">
        <f t="shared" si="5"/>
        <v>1986064.96</v>
      </c>
      <c r="N97" s="7"/>
    </row>
    <row r="98" spans="1:14" s="11" customFormat="1" ht="12">
      <c r="A98" s="8" t="s">
        <v>209</v>
      </c>
      <c r="B98" s="9" t="s">
        <v>210</v>
      </c>
      <c r="C98" s="7">
        <v>188203.14</v>
      </c>
      <c r="D98" s="7">
        <v>0</v>
      </c>
      <c r="E98" s="10">
        <v>188203.14</v>
      </c>
      <c r="F98" s="10">
        <v>0</v>
      </c>
      <c r="G98" s="6">
        <f t="shared" si="4"/>
        <v>0</v>
      </c>
      <c r="H98" s="7">
        <v>0</v>
      </c>
      <c r="I98" s="7">
        <v>0</v>
      </c>
      <c r="J98" s="7">
        <v>0</v>
      </c>
      <c r="K98" s="6" t="str">
        <f t="shared" si="3"/>
        <v> </v>
      </c>
      <c r="L98" s="7">
        <v>0</v>
      </c>
      <c r="M98" s="7">
        <f t="shared" si="5"/>
        <v>-188203.14</v>
      </c>
      <c r="N98" s="7"/>
    </row>
    <row r="99" spans="1:14" s="11" customFormat="1" ht="12">
      <c r="A99" s="8" t="s">
        <v>211</v>
      </c>
      <c r="B99" s="9" t="s">
        <v>212</v>
      </c>
      <c r="C99" s="7">
        <v>0</v>
      </c>
      <c r="D99" s="7">
        <v>0</v>
      </c>
      <c r="E99" s="10">
        <v>0</v>
      </c>
      <c r="F99" s="10">
        <v>2389.6</v>
      </c>
      <c r="G99" s="6" t="str">
        <f t="shared" si="4"/>
        <v> </v>
      </c>
      <c r="H99" s="7">
        <v>2389.6</v>
      </c>
      <c r="I99" s="7">
        <v>0</v>
      </c>
      <c r="J99" s="7">
        <v>2389.6</v>
      </c>
      <c r="K99" s="6">
        <f t="shared" si="3"/>
        <v>1</v>
      </c>
      <c r="L99" s="7">
        <v>0</v>
      </c>
      <c r="M99" s="7">
        <f t="shared" si="5"/>
        <v>2389.6</v>
      </c>
      <c r="N99" s="7"/>
    </row>
    <row r="100" spans="1:14" s="11" customFormat="1" ht="12">
      <c r="A100" s="8" t="s">
        <v>213</v>
      </c>
      <c r="B100" s="9" t="s">
        <v>214</v>
      </c>
      <c r="C100" s="7">
        <v>9236009.53</v>
      </c>
      <c r="D100" s="7">
        <v>0</v>
      </c>
      <c r="E100" s="10">
        <v>9236009.53</v>
      </c>
      <c r="F100" s="10">
        <v>4351942.4</v>
      </c>
      <c r="G100" s="6">
        <f t="shared" si="4"/>
        <v>0.4711929308717377</v>
      </c>
      <c r="H100" s="7">
        <v>4351942.4</v>
      </c>
      <c r="I100" s="7">
        <v>0</v>
      </c>
      <c r="J100" s="7">
        <v>4351942.4</v>
      </c>
      <c r="K100" s="6">
        <f t="shared" si="3"/>
        <v>1</v>
      </c>
      <c r="L100" s="7">
        <v>0</v>
      </c>
      <c r="M100" s="7">
        <f t="shared" si="5"/>
        <v>-4884067.129999999</v>
      </c>
      <c r="N100" s="7"/>
    </row>
    <row r="101" spans="1:14" s="11" customFormat="1" ht="12">
      <c r="A101" s="8" t="s">
        <v>215</v>
      </c>
      <c r="B101" s="9" t="s">
        <v>216</v>
      </c>
      <c r="C101" s="7">
        <v>18048430.49</v>
      </c>
      <c r="D101" s="7">
        <v>1769493.93</v>
      </c>
      <c r="E101" s="10">
        <v>19817924.42</v>
      </c>
      <c r="F101" s="10">
        <v>12018403.34</v>
      </c>
      <c r="G101" s="6">
        <f t="shared" si="4"/>
        <v>0.6064410725005681</v>
      </c>
      <c r="H101" s="7">
        <v>12018403.34</v>
      </c>
      <c r="I101" s="7">
        <v>0</v>
      </c>
      <c r="J101" s="7">
        <v>12018403.34</v>
      </c>
      <c r="K101" s="6">
        <f t="shared" si="3"/>
        <v>1</v>
      </c>
      <c r="L101" s="7">
        <v>0</v>
      </c>
      <c r="M101" s="7">
        <f t="shared" si="5"/>
        <v>-7799521.080000002</v>
      </c>
      <c r="N101" s="7"/>
    </row>
    <row r="102" spans="1:14" s="11" customFormat="1" ht="12">
      <c r="A102" s="8" t="s">
        <v>217</v>
      </c>
      <c r="B102" s="9" t="s">
        <v>218</v>
      </c>
      <c r="C102" s="7">
        <v>166000</v>
      </c>
      <c r="D102" s="7">
        <v>24968.45</v>
      </c>
      <c r="E102" s="10">
        <v>190968.45</v>
      </c>
      <c r="F102" s="10">
        <v>121555.41</v>
      </c>
      <c r="G102" s="6">
        <f t="shared" si="4"/>
        <v>0.6365209017510484</v>
      </c>
      <c r="H102" s="7">
        <v>121555.41</v>
      </c>
      <c r="I102" s="7">
        <v>0</v>
      </c>
      <c r="J102" s="7">
        <v>121555.41</v>
      </c>
      <c r="K102" s="6">
        <f t="shared" si="3"/>
        <v>1</v>
      </c>
      <c r="L102" s="7">
        <v>0</v>
      </c>
      <c r="M102" s="7">
        <f t="shared" si="5"/>
        <v>-69413.04000000001</v>
      </c>
      <c r="N102" s="7"/>
    </row>
    <row r="103" spans="1:14" s="11" customFormat="1" ht="12">
      <c r="A103" s="8" t="s">
        <v>219</v>
      </c>
      <c r="B103" s="9" t="s">
        <v>218</v>
      </c>
      <c r="C103" s="7">
        <v>0</v>
      </c>
      <c r="D103" s="7">
        <v>0</v>
      </c>
      <c r="E103" s="10">
        <v>0</v>
      </c>
      <c r="F103" s="10">
        <v>23810.68</v>
      </c>
      <c r="G103" s="6" t="str">
        <f t="shared" si="4"/>
        <v> </v>
      </c>
      <c r="H103" s="7">
        <v>23810.68</v>
      </c>
      <c r="I103" s="7">
        <v>0</v>
      </c>
      <c r="J103" s="7">
        <v>23810.68</v>
      </c>
      <c r="K103" s="6">
        <f t="shared" si="3"/>
        <v>1</v>
      </c>
      <c r="L103" s="7">
        <v>0</v>
      </c>
      <c r="M103" s="7">
        <f t="shared" si="5"/>
        <v>23810.68</v>
      </c>
      <c r="N103" s="7"/>
    </row>
    <row r="104" spans="1:14" s="11" customFormat="1" ht="12">
      <c r="A104" s="8" t="s">
        <v>220</v>
      </c>
      <c r="B104" s="9" t="s">
        <v>221</v>
      </c>
      <c r="C104" s="7">
        <v>146175.1</v>
      </c>
      <c r="D104" s="7">
        <v>146175.1</v>
      </c>
      <c r="E104" s="10">
        <v>292350.2</v>
      </c>
      <c r="F104" s="10">
        <v>0</v>
      </c>
      <c r="G104" s="6">
        <f t="shared" si="4"/>
        <v>0</v>
      </c>
      <c r="H104" s="7">
        <v>0</v>
      </c>
      <c r="I104" s="7">
        <v>0</v>
      </c>
      <c r="J104" s="7">
        <v>0</v>
      </c>
      <c r="K104" s="6" t="str">
        <f t="shared" si="3"/>
        <v> </v>
      </c>
      <c r="L104" s="7">
        <v>0</v>
      </c>
      <c r="M104" s="7">
        <f t="shared" si="5"/>
        <v>-292350.2</v>
      </c>
      <c r="N104" s="7"/>
    </row>
    <row r="105" spans="1:14" s="11" customFormat="1" ht="12">
      <c r="A105" s="8" t="s">
        <v>222</v>
      </c>
      <c r="B105" s="9" t="s">
        <v>223</v>
      </c>
      <c r="C105" s="7">
        <v>0</v>
      </c>
      <c r="D105" s="7">
        <v>5614.7</v>
      </c>
      <c r="E105" s="10">
        <v>5614.7</v>
      </c>
      <c r="F105" s="10">
        <v>0</v>
      </c>
      <c r="G105" s="6">
        <f t="shared" si="4"/>
        <v>0</v>
      </c>
      <c r="H105" s="7">
        <v>0</v>
      </c>
      <c r="I105" s="7">
        <v>0</v>
      </c>
      <c r="J105" s="7">
        <v>0</v>
      </c>
      <c r="K105" s="6" t="str">
        <f t="shared" si="3"/>
        <v> </v>
      </c>
      <c r="L105" s="7">
        <v>0</v>
      </c>
      <c r="M105" s="7">
        <f t="shared" si="5"/>
        <v>-5614.7</v>
      </c>
      <c r="N105" s="7"/>
    </row>
    <row r="106" spans="1:14" s="11" customFormat="1" ht="12">
      <c r="A106" s="8" t="s">
        <v>224</v>
      </c>
      <c r="B106" s="9" t="s">
        <v>225</v>
      </c>
      <c r="C106" s="7">
        <v>0</v>
      </c>
      <c r="D106" s="7">
        <v>89002.85</v>
      </c>
      <c r="E106" s="10">
        <v>89002.85</v>
      </c>
      <c r="F106" s="10">
        <v>44501.42</v>
      </c>
      <c r="G106" s="6">
        <f t="shared" si="4"/>
        <v>0.4999999438220236</v>
      </c>
      <c r="H106" s="7">
        <v>44501.42</v>
      </c>
      <c r="I106" s="7">
        <v>0</v>
      </c>
      <c r="J106" s="7">
        <v>44501.42</v>
      </c>
      <c r="K106" s="6">
        <f t="shared" si="3"/>
        <v>1</v>
      </c>
      <c r="L106" s="7">
        <v>0</v>
      </c>
      <c r="M106" s="7">
        <f t="shared" si="5"/>
        <v>-44501.43000000001</v>
      </c>
      <c r="N106" s="7"/>
    </row>
    <row r="107" spans="1:14" s="11" customFormat="1" ht="12">
      <c r="A107" s="8" t="s">
        <v>226</v>
      </c>
      <c r="B107" s="9" t="s">
        <v>227</v>
      </c>
      <c r="C107" s="7">
        <v>72200</v>
      </c>
      <c r="D107" s="7">
        <v>0</v>
      </c>
      <c r="E107" s="10">
        <v>72200</v>
      </c>
      <c r="F107" s="10">
        <v>0</v>
      </c>
      <c r="G107" s="6">
        <f t="shared" si="4"/>
        <v>0</v>
      </c>
      <c r="H107" s="7">
        <v>0</v>
      </c>
      <c r="I107" s="7">
        <v>0</v>
      </c>
      <c r="J107" s="7">
        <v>0</v>
      </c>
      <c r="K107" s="6" t="str">
        <f t="shared" si="3"/>
        <v> </v>
      </c>
      <c r="L107" s="7">
        <v>0</v>
      </c>
      <c r="M107" s="7">
        <f t="shared" si="5"/>
        <v>-72200</v>
      </c>
      <c r="N107" s="7"/>
    </row>
    <row r="108" spans="1:14" s="11" customFormat="1" ht="12">
      <c r="A108" s="8" t="s">
        <v>228</v>
      </c>
      <c r="B108" s="9" t="s">
        <v>229</v>
      </c>
      <c r="C108" s="7">
        <v>0</v>
      </c>
      <c r="D108" s="7">
        <v>813912.34</v>
      </c>
      <c r="E108" s="10">
        <v>813912.34</v>
      </c>
      <c r="F108" s="10">
        <v>447456.18</v>
      </c>
      <c r="G108" s="6">
        <f t="shared" si="4"/>
        <v>0.5497596706790316</v>
      </c>
      <c r="H108" s="7">
        <v>447456.18</v>
      </c>
      <c r="I108" s="7">
        <v>0</v>
      </c>
      <c r="J108" s="7">
        <v>447456.18</v>
      </c>
      <c r="K108" s="6">
        <f t="shared" si="3"/>
        <v>1</v>
      </c>
      <c r="L108" s="7">
        <v>0</v>
      </c>
      <c r="M108" s="7">
        <f t="shared" si="5"/>
        <v>-366456.16</v>
      </c>
      <c r="N108" s="7"/>
    </row>
    <row r="109" spans="1:14" s="11" customFormat="1" ht="12">
      <c r="A109" s="8" t="s">
        <v>230</v>
      </c>
      <c r="B109" s="9" t="s">
        <v>231</v>
      </c>
      <c r="C109" s="7">
        <v>0</v>
      </c>
      <c r="D109" s="7">
        <v>0</v>
      </c>
      <c r="E109" s="10">
        <v>0</v>
      </c>
      <c r="F109" s="10">
        <v>0</v>
      </c>
      <c r="G109" s="6" t="str">
        <f t="shared" si="4"/>
        <v> </v>
      </c>
      <c r="H109" s="7">
        <v>0</v>
      </c>
      <c r="I109" s="7">
        <v>0</v>
      </c>
      <c r="J109" s="7">
        <v>0</v>
      </c>
      <c r="K109" s="6" t="str">
        <f t="shared" si="3"/>
        <v> </v>
      </c>
      <c r="L109" s="7">
        <v>0</v>
      </c>
      <c r="M109" s="7">
        <f t="shared" si="5"/>
        <v>0</v>
      </c>
      <c r="N109" s="7"/>
    </row>
    <row r="110" spans="1:14" s="11" customFormat="1" ht="12">
      <c r="A110" s="8" t="s">
        <v>232</v>
      </c>
      <c r="B110" s="9" t="s">
        <v>233</v>
      </c>
      <c r="C110" s="7">
        <v>0</v>
      </c>
      <c r="D110" s="7">
        <v>0</v>
      </c>
      <c r="E110" s="10">
        <v>0</v>
      </c>
      <c r="F110" s="10">
        <v>50000</v>
      </c>
      <c r="G110" s="6" t="str">
        <f t="shared" si="4"/>
        <v> </v>
      </c>
      <c r="H110" s="7">
        <v>50000</v>
      </c>
      <c r="I110" s="7">
        <v>0</v>
      </c>
      <c r="J110" s="7">
        <v>50000</v>
      </c>
      <c r="K110" s="6">
        <f t="shared" si="3"/>
        <v>1</v>
      </c>
      <c r="L110" s="7">
        <v>0</v>
      </c>
      <c r="M110" s="7">
        <f t="shared" si="5"/>
        <v>50000</v>
      </c>
      <c r="N110" s="7"/>
    </row>
    <row r="111" spans="1:14" s="11" customFormat="1" ht="12">
      <c r="A111" s="8" t="s">
        <v>8</v>
      </c>
      <c r="B111" s="9" t="s">
        <v>234</v>
      </c>
      <c r="C111" s="7">
        <v>0</v>
      </c>
      <c r="D111" s="7">
        <v>0</v>
      </c>
      <c r="E111" s="10">
        <v>0</v>
      </c>
      <c r="F111" s="10">
        <v>0</v>
      </c>
      <c r="G111" s="6" t="str">
        <f t="shared" si="4"/>
        <v> </v>
      </c>
      <c r="H111" s="7">
        <v>0</v>
      </c>
      <c r="I111" s="7">
        <v>0</v>
      </c>
      <c r="J111" s="7">
        <v>0</v>
      </c>
      <c r="K111" s="6" t="str">
        <f t="shared" si="3"/>
        <v> </v>
      </c>
      <c r="L111" s="7">
        <v>0</v>
      </c>
      <c r="M111" s="7">
        <f t="shared" si="5"/>
        <v>0</v>
      </c>
      <c r="N111" s="7"/>
    </row>
    <row r="112" spans="1:14" s="11" customFormat="1" ht="12">
      <c r="A112" s="8" t="s">
        <v>15</v>
      </c>
      <c r="B112" s="9" t="s">
        <v>235</v>
      </c>
      <c r="C112" s="7">
        <v>0</v>
      </c>
      <c r="D112" s="7">
        <v>0</v>
      </c>
      <c r="E112" s="10">
        <v>0</v>
      </c>
      <c r="F112" s="10">
        <v>12653.2</v>
      </c>
      <c r="G112" s="6" t="str">
        <f t="shared" si="4"/>
        <v> </v>
      </c>
      <c r="H112" s="7">
        <v>12653.2</v>
      </c>
      <c r="I112" s="7">
        <v>0</v>
      </c>
      <c r="J112" s="7">
        <v>12653.2</v>
      </c>
      <c r="K112" s="6">
        <f t="shared" si="3"/>
        <v>1</v>
      </c>
      <c r="L112" s="7">
        <v>0</v>
      </c>
      <c r="M112" s="7">
        <f t="shared" si="5"/>
        <v>12653.2</v>
      </c>
      <c r="N112" s="7"/>
    </row>
    <row r="113" spans="1:14" s="11" customFormat="1" ht="12">
      <c r="A113" s="8" t="s">
        <v>10</v>
      </c>
      <c r="B113" s="9" t="s">
        <v>236</v>
      </c>
      <c r="C113" s="7">
        <v>248000</v>
      </c>
      <c r="D113" s="7">
        <v>0</v>
      </c>
      <c r="E113" s="10">
        <v>248000</v>
      </c>
      <c r="F113" s="10">
        <v>218565.57</v>
      </c>
      <c r="G113" s="6">
        <f t="shared" si="4"/>
        <v>0.8813127822580645</v>
      </c>
      <c r="H113" s="7">
        <v>218565.57</v>
      </c>
      <c r="I113" s="7">
        <v>0</v>
      </c>
      <c r="J113" s="7">
        <v>218565.57</v>
      </c>
      <c r="K113" s="6">
        <f t="shared" si="3"/>
        <v>1</v>
      </c>
      <c r="L113" s="7">
        <v>0</v>
      </c>
      <c r="M113" s="7">
        <f t="shared" si="5"/>
        <v>-29434.429999999993</v>
      </c>
      <c r="N113" s="7"/>
    </row>
    <row r="114" spans="1:14" s="11" customFormat="1" ht="12">
      <c r="A114" s="8" t="s">
        <v>237</v>
      </c>
      <c r="B114" s="9" t="s">
        <v>238</v>
      </c>
      <c r="C114" s="7">
        <v>0</v>
      </c>
      <c r="D114" s="7">
        <v>75268.75</v>
      </c>
      <c r="E114" s="10">
        <v>75268.75</v>
      </c>
      <c r="F114" s="10">
        <v>0</v>
      </c>
      <c r="G114" s="6">
        <f t="shared" si="4"/>
        <v>0</v>
      </c>
      <c r="H114" s="7">
        <v>0</v>
      </c>
      <c r="I114" s="7">
        <v>0</v>
      </c>
      <c r="J114" s="7">
        <v>0</v>
      </c>
      <c r="K114" s="6" t="str">
        <f t="shared" si="3"/>
        <v> </v>
      </c>
      <c r="L114" s="7">
        <v>0</v>
      </c>
      <c r="M114" s="7">
        <f t="shared" si="5"/>
        <v>-75268.75</v>
      </c>
      <c r="N114" s="7"/>
    </row>
    <row r="115" spans="1:14" s="11" customFormat="1" ht="12">
      <c r="A115" s="8" t="s">
        <v>239</v>
      </c>
      <c r="B115" s="9" t="s">
        <v>240</v>
      </c>
      <c r="C115" s="7">
        <v>0</v>
      </c>
      <c r="D115" s="7">
        <v>41658.05</v>
      </c>
      <c r="E115" s="10">
        <v>41658.05</v>
      </c>
      <c r="F115" s="10">
        <v>0</v>
      </c>
      <c r="G115" s="6">
        <f t="shared" si="4"/>
        <v>0</v>
      </c>
      <c r="H115" s="7">
        <v>0</v>
      </c>
      <c r="I115" s="7">
        <v>0</v>
      </c>
      <c r="J115" s="7">
        <v>0</v>
      </c>
      <c r="K115" s="6" t="str">
        <f t="shared" si="3"/>
        <v> </v>
      </c>
      <c r="L115" s="7">
        <v>0</v>
      </c>
      <c r="M115" s="7">
        <f t="shared" si="5"/>
        <v>-41658.05</v>
      </c>
      <c r="N115" s="7"/>
    </row>
    <row r="116" spans="1:14" s="11" customFormat="1" ht="12">
      <c r="A116" s="8" t="s">
        <v>241</v>
      </c>
      <c r="B116" s="9" t="s">
        <v>242</v>
      </c>
      <c r="C116" s="7">
        <v>17.8</v>
      </c>
      <c r="D116" s="7">
        <v>0</v>
      </c>
      <c r="E116" s="10">
        <v>17.8</v>
      </c>
      <c r="F116" s="10">
        <v>0</v>
      </c>
      <c r="G116" s="6">
        <f t="shared" si="4"/>
        <v>0</v>
      </c>
      <c r="H116" s="7">
        <v>0</v>
      </c>
      <c r="I116" s="7">
        <v>0</v>
      </c>
      <c r="J116" s="7">
        <v>0</v>
      </c>
      <c r="K116" s="6" t="str">
        <f t="shared" si="3"/>
        <v> </v>
      </c>
      <c r="L116" s="7">
        <v>0</v>
      </c>
      <c r="M116" s="7">
        <f t="shared" si="5"/>
        <v>-17.8</v>
      </c>
      <c r="N116" s="7"/>
    </row>
    <row r="117" spans="1:14" s="11" customFormat="1" ht="12">
      <c r="A117" s="8" t="s">
        <v>243</v>
      </c>
      <c r="B117" s="9" t="s">
        <v>244</v>
      </c>
      <c r="C117" s="7">
        <v>80991.53</v>
      </c>
      <c r="D117" s="7">
        <v>0</v>
      </c>
      <c r="E117" s="10">
        <v>80991.53</v>
      </c>
      <c r="F117" s="10">
        <v>0</v>
      </c>
      <c r="G117" s="6">
        <f t="shared" si="4"/>
        <v>0</v>
      </c>
      <c r="H117" s="7">
        <v>0</v>
      </c>
      <c r="I117" s="7">
        <v>0</v>
      </c>
      <c r="J117" s="7">
        <v>0</v>
      </c>
      <c r="K117" s="6" t="str">
        <f t="shared" si="3"/>
        <v> </v>
      </c>
      <c r="L117" s="7">
        <v>0</v>
      </c>
      <c r="M117" s="7">
        <f t="shared" si="5"/>
        <v>-80991.53</v>
      </c>
      <c r="N117" s="7"/>
    </row>
    <row r="118" spans="1:14" s="11" customFormat="1" ht="12">
      <c r="A118" s="8" t="s">
        <v>245</v>
      </c>
      <c r="B118" s="9" t="s">
        <v>246</v>
      </c>
      <c r="C118" s="7">
        <v>1200</v>
      </c>
      <c r="D118" s="7">
        <v>0</v>
      </c>
      <c r="E118" s="10">
        <v>1200</v>
      </c>
      <c r="F118" s="10">
        <v>263650.7</v>
      </c>
      <c r="G118" s="6">
        <f t="shared" si="4"/>
        <v>219.70891666666668</v>
      </c>
      <c r="H118" s="7">
        <v>263650.7</v>
      </c>
      <c r="I118" s="7">
        <v>0</v>
      </c>
      <c r="J118" s="7">
        <v>263650.7</v>
      </c>
      <c r="K118" s="6">
        <f t="shared" si="3"/>
        <v>1</v>
      </c>
      <c r="L118" s="7">
        <v>0</v>
      </c>
      <c r="M118" s="7">
        <f t="shared" si="5"/>
        <v>262450.7</v>
      </c>
      <c r="N118" s="7"/>
    </row>
    <row r="119" spans="1:14" s="11" customFormat="1" ht="12">
      <c r="A119" s="8" t="s">
        <v>247</v>
      </c>
      <c r="B119" s="9" t="s">
        <v>248</v>
      </c>
      <c r="C119" s="7">
        <v>57300</v>
      </c>
      <c r="D119" s="7">
        <v>0</v>
      </c>
      <c r="E119" s="10">
        <v>57300</v>
      </c>
      <c r="F119" s="10">
        <v>45000</v>
      </c>
      <c r="G119" s="6">
        <f t="shared" si="4"/>
        <v>0.7853403141361257</v>
      </c>
      <c r="H119" s="7">
        <v>45000</v>
      </c>
      <c r="I119" s="7">
        <v>0</v>
      </c>
      <c r="J119" s="7">
        <v>45000</v>
      </c>
      <c r="K119" s="6">
        <f t="shared" si="3"/>
        <v>1</v>
      </c>
      <c r="L119" s="7">
        <v>0</v>
      </c>
      <c r="M119" s="7">
        <f t="shared" si="5"/>
        <v>-12300</v>
      </c>
      <c r="N119" s="7"/>
    </row>
    <row r="120" spans="1:14" s="11" customFormat="1" ht="12">
      <c r="A120" s="8" t="s">
        <v>249</v>
      </c>
      <c r="B120" s="9" t="s">
        <v>250</v>
      </c>
      <c r="C120" s="7">
        <v>26100</v>
      </c>
      <c r="D120" s="7">
        <v>0</v>
      </c>
      <c r="E120" s="10">
        <v>26100</v>
      </c>
      <c r="F120" s="10">
        <v>27487.91</v>
      </c>
      <c r="G120" s="6">
        <f t="shared" si="4"/>
        <v>1.0531766283524904</v>
      </c>
      <c r="H120" s="7">
        <v>2530</v>
      </c>
      <c r="I120" s="7">
        <v>0</v>
      </c>
      <c r="J120" s="7">
        <v>2530</v>
      </c>
      <c r="K120" s="6">
        <f t="shared" si="3"/>
        <v>0.09204046433504766</v>
      </c>
      <c r="L120" s="7">
        <v>24957.91</v>
      </c>
      <c r="M120" s="7">
        <f t="shared" si="5"/>
        <v>1387.9099999999999</v>
      </c>
      <c r="N120" s="7"/>
    </row>
    <row r="121" spans="1:14" s="11" customFormat="1" ht="12">
      <c r="A121" s="8" t="s">
        <v>251</v>
      </c>
      <c r="B121" s="9" t="s">
        <v>252</v>
      </c>
      <c r="C121" s="7">
        <v>1207200</v>
      </c>
      <c r="D121" s="7">
        <v>0</v>
      </c>
      <c r="E121" s="10">
        <v>1207200</v>
      </c>
      <c r="F121" s="10">
        <v>967486.77</v>
      </c>
      <c r="G121" s="6">
        <f t="shared" si="4"/>
        <v>0.8014303926441352</v>
      </c>
      <c r="H121" s="7">
        <v>119487.48</v>
      </c>
      <c r="I121" s="7">
        <v>0</v>
      </c>
      <c r="J121" s="7">
        <v>119487.48</v>
      </c>
      <c r="K121" s="6">
        <f t="shared" si="3"/>
        <v>0.12350296014900544</v>
      </c>
      <c r="L121" s="7">
        <v>847999.29</v>
      </c>
      <c r="M121" s="7">
        <f t="shared" si="5"/>
        <v>-239713.22999999998</v>
      </c>
      <c r="N121" s="7"/>
    </row>
    <row r="122" spans="1:14" s="11" customFormat="1" ht="12">
      <c r="A122" s="8" t="s">
        <v>253</v>
      </c>
      <c r="B122" s="9" t="s">
        <v>254</v>
      </c>
      <c r="C122" s="7">
        <v>242500</v>
      </c>
      <c r="D122" s="7">
        <v>0</v>
      </c>
      <c r="E122" s="10">
        <v>242500</v>
      </c>
      <c r="F122" s="10">
        <v>0</v>
      </c>
      <c r="G122" s="6">
        <f t="shared" si="4"/>
        <v>0</v>
      </c>
      <c r="H122" s="7">
        <v>0</v>
      </c>
      <c r="I122" s="7">
        <v>0</v>
      </c>
      <c r="J122" s="7">
        <v>0</v>
      </c>
      <c r="K122" s="6" t="str">
        <f t="shared" si="3"/>
        <v> </v>
      </c>
      <c r="L122" s="7">
        <v>0</v>
      </c>
      <c r="M122" s="7">
        <f t="shared" si="5"/>
        <v>-242500</v>
      </c>
      <c r="N122" s="7"/>
    </row>
    <row r="123" spans="1:14" s="11" customFormat="1" ht="12">
      <c r="A123" s="8" t="s">
        <v>255</v>
      </c>
      <c r="B123" s="9" t="s">
        <v>256</v>
      </c>
      <c r="C123" s="7">
        <v>112500</v>
      </c>
      <c r="D123" s="7">
        <v>0</v>
      </c>
      <c r="E123" s="10">
        <v>112500</v>
      </c>
      <c r="F123" s="10">
        <v>100000</v>
      </c>
      <c r="G123" s="6">
        <f t="shared" si="4"/>
        <v>0.8888888888888888</v>
      </c>
      <c r="H123" s="7">
        <v>100000</v>
      </c>
      <c r="I123" s="7">
        <v>0</v>
      </c>
      <c r="J123" s="7">
        <v>100000</v>
      </c>
      <c r="K123" s="6">
        <f t="shared" si="3"/>
        <v>1</v>
      </c>
      <c r="L123" s="7">
        <v>0</v>
      </c>
      <c r="M123" s="7">
        <f t="shared" si="5"/>
        <v>-12500</v>
      </c>
      <c r="N123" s="7"/>
    </row>
    <row r="124" spans="1:14" s="11" customFormat="1" ht="12">
      <c r="A124" s="8" t="s">
        <v>257</v>
      </c>
      <c r="B124" s="9" t="s">
        <v>258</v>
      </c>
      <c r="C124" s="7">
        <v>170800</v>
      </c>
      <c r="D124" s="7">
        <v>0</v>
      </c>
      <c r="E124" s="10">
        <v>170800</v>
      </c>
      <c r="F124" s="10">
        <v>133210</v>
      </c>
      <c r="G124" s="6">
        <f t="shared" si="4"/>
        <v>0.7799180327868852</v>
      </c>
      <c r="H124" s="7">
        <v>0</v>
      </c>
      <c r="I124" s="7">
        <v>0</v>
      </c>
      <c r="J124" s="7">
        <v>0</v>
      </c>
      <c r="K124" s="6">
        <f t="shared" si="3"/>
        <v>0</v>
      </c>
      <c r="L124" s="7">
        <v>133210</v>
      </c>
      <c r="M124" s="7">
        <f t="shared" si="5"/>
        <v>-37590</v>
      </c>
      <c r="N124" s="7"/>
    </row>
    <row r="125" spans="1:14" s="11" customFormat="1" ht="12">
      <c r="A125" s="8" t="s">
        <v>259</v>
      </c>
      <c r="B125" s="9" t="s">
        <v>260</v>
      </c>
      <c r="C125" s="7">
        <v>34300</v>
      </c>
      <c r="D125" s="7">
        <v>0</v>
      </c>
      <c r="E125" s="10">
        <v>34300</v>
      </c>
      <c r="F125" s="10">
        <v>3600</v>
      </c>
      <c r="G125" s="6">
        <f t="shared" si="4"/>
        <v>0.10495626822157435</v>
      </c>
      <c r="H125" s="7">
        <v>3600</v>
      </c>
      <c r="I125" s="7">
        <v>0</v>
      </c>
      <c r="J125" s="7">
        <v>3600</v>
      </c>
      <c r="K125" s="6">
        <f t="shared" si="3"/>
        <v>1</v>
      </c>
      <c r="L125" s="7">
        <v>0</v>
      </c>
      <c r="M125" s="7">
        <f t="shared" si="5"/>
        <v>-30700</v>
      </c>
      <c r="N125" s="7"/>
    </row>
    <row r="126" spans="1:14" s="11" customFormat="1" ht="12">
      <c r="A126" s="8" t="s">
        <v>17</v>
      </c>
      <c r="B126" s="9" t="s">
        <v>261</v>
      </c>
      <c r="C126" s="7">
        <v>2750000</v>
      </c>
      <c r="D126" s="7">
        <v>0</v>
      </c>
      <c r="E126" s="10">
        <v>2750000</v>
      </c>
      <c r="F126" s="10">
        <v>50000</v>
      </c>
      <c r="G126" s="6">
        <f t="shared" si="4"/>
        <v>0.01818181818181818</v>
      </c>
      <c r="H126" s="7">
        <v>50000</v>
      </c>
      <c r="I126" s="7">
        <v>0</v>
      </c>
      <c r="J126" s="7">
        <v>50000</v>
      </c>
      <c r="K126" s="6">
        <f t="shared" si="3"/>
        <v>1</v>
      </c>
      <c r="L126" s="7">
        <v>0</v>
      </c>
      <c r="M126" s="7">
        <f t="shared" si="5"/>
        <v>-2700000</v>
      </c>
      <c r="N126" s="7"/>
    </row>
    <row r="127" spans="1:14" s="11" customFormat="1" ht="12">
      <c r="A127" s="8" t="s">
        <v>262</v>
      </c>
      <c r="B127" s="9" t="s">
        <v>263</v>
      </c>
      <c r="C127" s="7">
        <v>0</v>
      </c>
      <c r="D127" s="7">
        <v>0</v>
      </c>
      <c r="E127" s="10">
        <v>0</v>
      </c>
      <c r="F127" s="10">
        <v>0</v>
      </c>
      <c r="G127" s="6" t="str">
        <f t="shared" si="4"/>
        <v> </v>
      </c>
      <c r="H127" s="7">
        <v>0</v>
      </c>
      <c r="I127" s="7">
        <v>0</v>
      </c>
      <c r="J127" s="7">
        <v>0</v>
      </c>
      <c r="K127" s="6" t="str">
        <f t="shared" si="3"/>
        <v> </v>
      </c>
      <c r="L127" s="7">
        <v>0</v>
      </c>
      <c r="M127" s="7">
        <f t="shared" si="5"/>
        <v>0</v>
      </c>
      <c r="N127" s="7"/>
    </row>
    <row r="128" spans="1:14" s="11" customFormat="1" ht="12">
      <c r="A128" s="8" t="s">
        <v>264</v>
      </c>
      <c r="B128" s="9" t="s">
        <v>265</v>
      </c>
      <c r="C128" s="7">
        <v>0</v>
      </c>
      <c r="D128" s="7">
        <v>0</v>
      </c>
      <c r="E128" s="10">
        <v>0</v>
      </c>
      <c r="F128" s="10">
        <v>1676877.79</v>
      </c>
      <c r="G128" s="6" t="str">
        <f t="shared" si="4"/>
        <v> </v>
      </c>
      <c r="H128" s="7">
        <v>1676877.79</v>
      </c>
      <c r="I128" s="7">
        <v>0</v>
      </c>
      <c r="J128" s="7">
        <v>1676877.79</v>
      </c>
      <c r="K128" s="6">
        <f t="shared" si="3"/>
        <v>1</v>
      </c>
      <c r="L128" s="7">
        <v>0</v>
      </c>
      <c r="M128" s="7">
        <f t="shared" si="5"/>
        <v>1676877.79</v>
      </c>
      <c r="N128" s="7"/>
    </row>
    <row r="129" spans="1:14" s="11" customFormat="1" ht="12">
      <c r="A129" s="8" t="s">
        <v>266</v>
      </c>
      <c r="B129" s="9" t="s">
        <v>267</v>
      </c>
      <c r="C129" s="7">
        <v>470370.34</v>
      </c>
      <c r="D129" s="7">
        <v>95370.35</v>
      </c>
      <c r="E129" s="10">
        <v>565740.69</v>
      </c>
      <c r="F129" s="10">
        <v>0</v>
      </c>
      <c r="G129" s="6">
        <f t="shared" si="4"/>
        <v>0</v>
      </c>
      <c r="H129" s="7">
        <v>0</v>
      </c>
      <c r="I129" s="7">
        <v>0</v>
      </c>
      <c r="J129" s="7">
        <v>0</v>
      </c>
      <c r="K129" s="6" t="str">
        <f t="shared" si="3"/>
        <v> </v>
      </c>
      <c r="L129" s="7">
        <v>0</v>
      </c>
      <c r="M129" s="7">
        <f t="shared" si="5"/>
        <v>-565740.69</v>
      </c>
      <c r="N129" s="7"/>
    </row>
    <row r="130" spans="1:14" s="11" customFormat="1" ht="12">
      <c r="A130" s="8" t="s">
        <v>268</v>
      </c>
      <c r="B130" s="9" t="s">
        <v>269</v>
      </c>
      <c r="C130" s="7">
        <v>0</v>
      </c>
      <c r="D130" s="7">
        <v>1738518.22</v>
      </c>
      <c r="E130" s="10">
        <v>1738518.22</v>
      </c>
      <c r="F130" s="10">
        <v>270458.63</v>
      </c>
      <c r="G130" s="6">
        <f t="shared" si="4"/>
        <v>0.1555684760094145</v>
      </c>
      <c r="H130" s="7">
        <v>270458.63</v>
      </c>
      <c r="I130" s="7">
        <v>0</v>
      </c>
      <c r="J130" s="7">
        <v>270458.63</v>
      </c>
      <c r="K130" s="6">
        <f t="shared" si="3"/>
        <v>1</v>
      </c>
      <c r="L130" s="7">
        <v>0</v>
      </c>
      <c r="M130" s="7">
        <f t="shared" si="5"/>
        <v>-1468059.5899999999</v>
      </c>
      <c r="N130" s="7"/>
    </row>
    <row r="131" spans="1:14" s="11" customFormat="1" ht="12">
      <c r="A131" s="8" t="s">
        <v>270</v>
      </c>
      <c r="B131" s="9" t="s">
        <v>271</v>
      </c>
      <c r="C131" s="7">
        <v>0</v>
      </c>
      <c r="D131" s="7">
        <v>869830.36</v>
      </c>
      <c r="E131" s="10">
        <v>869830.36</v>
      </c>
      <c r="F131" s="10">
        <v>434915.18</v>
      </c>
      <c r="G131" s="6">
        <f t="shared" si="4"/>
        <v>0.5</v>
      </c>
      <c r="H131" s="7">
        <v>434915.18</v>
      </c>
      <c r="I131" s="7">
        <v>0</v>
      </c>
      <c r="J131" s="7">
        <v>434915.18</v>
      </c>
      <c r="K131" s="6">
        <f aca="true" t="shared" si="6" ref="K131:K145">IF(F131&gt;0,J131/F131," ")</f>
        <v>1</v>
      </c>
      <c r="L131" s="7">
        <v>0</v>
      </c>
      <c r="M131" s="7">
        <f t="shared" si="5"/>
        <v>-434915.18</v>
      </c>
      <c r="N131" s="7"/>
    </row>
    <row r="132" spans="1:14" s="11" customFormat="1" ht="12">
      <c r="A132" s="8" t="s">
        <v>272</v>
      </c>
      <c r="B132" s="9" t="s">
        <v>273</v>
      </c>
      <c r="C132" s="7">
        <v>0</v>
      </c>
      <c r="D132" s="7">
        <v>0</v>
      </c>
      <c r="E132" s="10">
        <v>0</v>
      </c>
      <c r="F132" s="10">
        <v>0</v>
      </c>
      <c r="G132" s="6" t="str">
        <f aca="true" t="shared" si="7" ref="G132:G145">IF(E132&gt;0,F132/E132," ")</f>
        <v> </v>
      </c>
      <c r="H132" s="7">
        <v>0</v>
      </c>
      <c r="I132" s="7">
        <v>0</v>
      </c>
      <c r="J132" s="7">
        <v>0</v>
      </c>
      <c r="K132" s="6" t="str">
        <f t="shared" si="6"/>
        <v> </v>
      </c>
      <c r="L132" s="7">
        <v>0</v>
      </c>
      <c r="M132" s="7">
        <f aca="true" t="shared" si="8" ref="M132:M145">+F132-E132</f>
        <v>0</v>
      </c>
      <c r="N132" s="7"/>
    </row>
    <row r="133" spans="1:14" s="11" customFormat="1" ht="12">
      <c r="A133" s="8" t="s">
        <v>14</v>
      </c>
      <c r="B133" s="9" t="s">
        <v>274</v>
      </c>
      <c r="C133" s="7">
        <v>0</v>
      </c>
      <c r="D133" s="7">
        <v>4076451</v>
      </c>
      <c r="E133" s="10">
        <v>4076451</v>
      </c>
      <c r="F133" s="10">
        <v>3942219.08</v>
      </c>
      <c r="G133" s="6">
        <f t="shared" si="7"/>
        <v>0.9670713765478844</v>
      </c>
      <c r="H133" s="7">
        <v>3942219.08</v>
      </c>
      <c r="I133" s="7">
        <v>0</v>
      </c>
      <c r="J133" s="7">
        <v>3942219.08</v>
      </c>
      <c r="K133" s="6">
        <f t="shared" si="6"/>
        <v>1</v>
      </c>
      <c r="L133" s="7">
        <v>0</v>
      </c>
      <c r="M133" s="7">
        <f t="shared" si="8"/>
        <v>-134231.91999999993</v>
      </c>
      <c r="N133" s="7"/>
    </row>
    <row r="134" spans="1:14" s="11" customFormat="1" ht="12">
      <c r="A134" s="8" t="s">
        <v>275</v>
      </c>
      <c r="B134" s="9" t="s">
        <v>276</v>
      </c>
      <c r="C134" s="7">
        <v>0</v>
      </c>
      <c r="D134" s="7">
        <v>0</v>
      </c>
      <c r="E134" s="10">
        <v>0</v>
      </c>
      <c r="F134" s="10">
        <v>0</v>
      </c>
      <c r="G134" s="6" t="str">
        <f t="shared" si="7"/>
        <v> </v>
      </c>
      <c r="H134" s="7">
        <v>0</v>
      </c>
      <c r="I134" s="7">
        <v>0</v>
      </c>
      <c r="J134" s="7">
        <v>0</v>
      </c>
      <c r="K134" s="6" t="str">
        <f t="shared" si="6"/>
        <v> </v>
      </c>
      <c r="L134" s="7">
        <v>0</v>
      </c>
      <c r="M134" s="7">
        <f t="shared" si="8"/>
        <v>0</v>
      </c>
      <c r="N134" s="7"/>
    </row>
    <row r="135" spans="1:14" s="11" customFormat="1" ht="12">
      <c r="A135" s="8" t="s">
        <v>277</v>
      </c>
      <c r="B135" s="9" t="s">
        <v>236</v>
      </c>
      <c r="C135" s="7">
        <v>0</v>
      </c>
      <c r="D135" s="7">
        <v>0</v>
      </c>
      <c r="E135" s="10">
        <v>0</v>
      </c>
      <c r="F135" s="10">
        <v>0</v>
      </c>
      <c r="G135" s="6" t="str">
        <f t="shared" si="7"/>
        <v> </v>
      </c>
      <c r="H135" s="7">
        <v>0</v>
      </c>
      <c r="I135" s="7">
        <v>0</v>
      </c>
      <c r="J135" s="7">
        <v>0</v>
      </c>
      <c r="K135" s="6" t="str">
        <f t="shared" si="6"/>
        <v> </v>
      </c>
      <c r="L135" s="7">
        <v>0</v>
      </c>
      <c r="M135" s="7">
        <f t="shared" si="8"/>
        <v>0</v>
      </c>
      <c r="N135" s="7"/>
    </row>
    <row r="136" spans="1:14" s="11" customFormat="1" ht="12">
      <c r="A136" s="8" t="s">
        <v>278</v>
      </c>
      <c r="B136" s="9" t="s">
        <v>279</v>
      </c>
      <c r="C136" s="7">
        <v>0</v>
      </c>
      <c r="D136" s="7">
        <v>2700</v>
      </c>
      <c r="E136" s="10">
        <v>2700</v>
      </c>
      <c r="F136" s="10">
        <v>0</v>
      </c>
      <c r="G136" s="6">
        <f t="shared" si="7"/>
        <v>0</v>
      </c>
      <c r="H136" s="7">
        <v>0</v>
      </c>
      <c r="I136" s="7">
        <v>0</v>
      </c>
      <c r="J136" s="7">
        <v>0</v>
      </c>
      <c r="K136" s="6" t="str">
        <f t="shared" si="6"/>
        <v> </v>
      </c>
      <c r="L136" s="7">
        <v>0</v>
      </c>
      <c r="M136" s="7">
        <f t="shared" si="8"/>
        <v>-2700</v>
      </c>
      <c r="N136" s="7"/>
    </row>
    <row r="137" spans="1:14" s="11" customFormat="1" ht="12">
      <c r="A137" s="8" t="s">
        <v>280</v>
      </c>
      <c r="B137" s="9" t="s">
        <v>240</v>
      </c>
      <c r="C137" s="7">
        <v>0</v>
      </c>
      <c r="D137" s="7">
        <v>70866.03</v>
      </c>
      <c r="E137" s="10">
        <v>70866.03</v>
      </c>
      <c r="F137" s="10">
        <v>239887.34</v>
      </c>
      <c r="G137" s="6">
        <f t="shared" si="7"/>
        <v>3.38508224603523</v>
      </c>
      <c r="H137" s="7">
        <v>239887.34</v>
      </c>
      <c r="I137" s="7">
        <v>0</v>
      </c>
      <c r="J137" s="7">
        <v>239887.34</v>
      </c>
      <c r="K137" s="6">
        <f t="shared" si="6"/>
        <v>1</v>
      </c>
      <c r="L137" s="7">
        <v>0</v>
      </c>
      <c r="M137" s="7">
        <f t="shared" si="8"/>
        <v>169021.31</v>
      </c>
      <c r="N137" s="7"/>
    </row>
    <row r="138" spans="1:14" s="11" customFormat="1" ht="12">
      <c r="A138" s="8" t="s">
        <v>11</v>
      </c>
      <c r="B138" s="9" t="s">
        <v>281</v>
      </c>
      <c r="C138" s="7">
        <v>100000</v>
      </c>
      <c r="D138" s="7">
        <v>0</v>
      </c>
      <c r="E138" s="10">
        <v>100000</v>
      </c>
      <c r="F138" s="10">
        <v>0</v>
      </c>
      <c r="G138" s="6">
        <f t="shared" si="7"/>
        <v>0</v>
      </c>
      <c r="H138" s="7">
        <v>0</v>
      </c>
      <c r="I138" s="7">
        <v>0</v>
      </c>
      <c r="J138" s="7">
        <v>0</v>
      </c>
      <c r="K138" s="6" t="str">
        <f t="shared" si="6"/>
        <v> </v>
      </c>
      <c r="L138" s="7">
        <v>0</v>
      </c>
      <c r="M138" s="7">
        <f t="shared" si="8"/>
        <v>-100000</v>
      </c>
      <c r="N138" s="7"/>
    </row>
    <row r="139" spans="1:14" s="11" customFormat="1" ht="12">
      <c r="A139" s="8" t="s">
        <v>12</v>
      </c>
      <c r="B139" s="9" t="s">
        <v>282</v>
      </c>
      <c r="C139" s="7">
        <v>380000</v>
      </c>
      <c r="D139" s="7">
        <v>0</v>
      </c>
      <c r="E139" s="10">
        <v>380000</v>
      </c>
      <c r="F139" s="10">
        <v>347842.28</v>
      </c>
      <c r="G139" s="6">
        <f t="shared" si="7"/>
        <v>0.9153744210526317</v>
      </c>
      <c r="H139" s="7">
        <v>2266.64</v>
      </c>
      <c r="I139" s="7">
        <v>0</v>
      </c>
      <c r="J139" s="7">
        <v>2266.64</v>
      </c>
      <c r="K139" s="6">
        <f t="shared" si="6"/>
        <v>0.00651628663427574</v>
      </c>
      <c r="L139" s="7">
        <v>345575.64</v>
      </c>
      <c r="M139" s="7">
        <f t="shared" si="8"/>
        <v>-32157.719999999972</v>
      </c>
      <c r="N139" s="7"/>
    </row>
    <row r="140" spans="1:14" s="11" customFormat="1" ht="12">
      <c r="A140" s="8" t="s">
        <v>302</v>
      </c>
      <c r="B140" s="9" t="s">
        <v>303</v>
      </c>
      <c r="C140" s="7">
        <v>0</v>
      </c>
      <c r="D140" s="7">
        <v>0</v>
      </c>
      <c r="E140" s="10">
        <v>0</v>
      </c>
      <c r="F140" s="10">
        <v>0</v>
      </c>
      <c r="G140" s="6" t="str">
        <f t="shared" si="7"/>
        <v> </v>
      </c>
      <c r="H140" s="7">
        <v>0</v>
      </c>
      <c r="I140" s="7">
        <v>0</v>
      </c>
      <c r="J140" s="7">
        <v>0</v>
      </c>
      <c r="K140" s="6" t="str">
        <f t="shared" si="6"/>
        <v> </v>
      </c>
      <c r="L140" s="7">
        <v>0</v>
      </c>
      <c r="M140" s="7">
        <f t="shared" si="8"/>
        <v>0</v>
      </c>
      <c r="N140" s="7"/>
    </row>
    <row r="141" spans="1:14" s="11" customFormat="1" ht="12">
      <c r="A141" s="8" t="s">
        <v>283</v>
      </c>
      <c r="B141" s="9" t="s">
        <v>284</v>
      </c>
      <c r="C141" s="7">
        <v>0</v>
      </c>
      <c r="D141" s="7">
        <v>19694122.4</v>
      </c>
      <c r="E141" s="10">
        <v>19694122.4</v>
      </c>
      <c r="F141" s="10">
        <v>0</v>
      </c>
      <c r="G141" s="6">
        <f t="shared" si="7"/>
        <v>0</v>
      </c>
      <c r="H141" s="7">
        <v>0</v>
      </c>
      <c r="I141" s="7">
        <v>0</v>
      </c>
      <c r="J141" s="7">
        <v>0</v>
      </c>
      <c r="K141" s="6" t="str">
        <f t="shared" si="6"/>
        <v> </v>
      </c>
      <c r="L141" s="7">
        <v>0</v>
      </c>
      <c r="M141" s="7">
        <f t="shared" si="8"/>
        <v>-19694122.4</v>
      </c>
      <c r="N141" s="7"/>
    </row>
    <row r="142" spans="1:14" s="11" customFormat="1" ht="12">
      <c r="A142" s="8" t="s">
        <v>18</v>
      </c>
      <c r="B142" s="9" t="s">
        <v>285</v>
      </c>
      <c r="C142" s="7">
        <v>9302066.08</v>
      </c>
      <c r="D142" s="7">
        <v>0</v>
      </c>
      <c r="E142" s="10">
        <v>9302066.08</v>
      </c>
      <c r="F142" s="10">
        <v>8880141.67</v>
      </c>
      <c r="G142" s="6">
        <f t="shared" si="7"/>
        <v>0.9546418605961999</v>
      </c>
      <c r="H142" s="7">
        <v>8880141.67</v>
      </c>
      <c r="I142" s="7">
        <v>0</v>
      </c>
      <c r="J142" s="7">
        <v>8880141.67</v>
      </c>
      <c r="K142" s="6">
        <f t="shared" si="6"/>
        <v>1</v>
      </c>
      <c r="L142" s="7">
        <v>0</v>
      </c>
      <c r="M142" s="7">
        <f t="shared" si="8"/>
        <v>-421924.41000000015</v>
      </c>
      <c r="N142" s="7"/>
    </row>
    <row r="143" spans="1:14" s="11" customFormat="1" ht="12">
      <c r="A143" s="8" t="s">
        <v>19</v>
      </c>
      <c r="B143" s="9" t="s">
        <v>286</v>
      </c>
      <c r="C143" s="7">
        <v>0</v>
      </c>
      <c r="D143" s="7">
        <v>0</v>
      </c>
      <c r="E143" s="10">
        <v>0</v>
      </c>
      <c r="F143" s="10">
        <v>0</v>
      </c>
      <c r="G143" s="6" t="str">
        <f t="shared" si="7"/>
        <v> </v>
      </c>
      <c r="H143" s="7">
        <v>0</v>
      </c>
      <c r="I143" s="7">
        <v>0</v>
      </c>
      <c r="J143" s="7">
        <v>0</v>
      </c>
      <c r="K143" s="6" t="str">
        <f t="shared" si="6"/>
        <v> </v>
      </c>
      <c r="L143" s="7">
        <v>0</v>
      </c>
      <c r="M143" s="7">
        <f t="shared" si="8"/>
        <v>0</v>
      </c>
      <c r="N143" s="7"/>
    </row>
    <row r="144" spans="1:14" s="11" customFormat="1" ht="12">
      <c r="A144" s="8" t="s">
        <v>287</v>
      </c>
      <c r="B144" s="9" t="s">
        <v>286</v>
      </c>
      <c r="C144" s="7">
        <v>0</v>
      </c>
      <c r="D144" s="7">
        <v>0</v>
      </c>
      <c r="E144" s="10">
        <v>0</v>
      </c>
      <c r="F144" s="10">
        <v>0</v>
      </c>
      <c r="G144" s="6" t="str">
        <f t="shared" si="7"/>
        <v> </v>
      </c>
      <c r="H144" s="7">
        <v>0</v>
      </c>
      <c r="I144" s="7">
        <v>0</v>
      </c>
      <c r="J144" s="7">
        <v>0</v>
      </c>
      <c r="K144" s="6" t="str">
        <f t="shared" si="6"/>
        <v> </v>
      </c>
      <c r="L144" s="7">
        <v>0</v>
      </c>
      <c r="M144" s="7">
        <f t="shared" si="8"/>
        <v>0</v>
      </c>
      <c r="N144" s="7"/>
    </row>
    <row r="145" spans="1:14" s="11" customFormat="1" ht="12">
      <c r="A145" s="8"/>
      <c r="B145" s="9"/>
      <c r="C145" s="12">
        <v>224591046.68</v>
      </c>
      <c r="D145" s="12">
        <v>29935814.18</v>
      </c>
      <c r="E145" s="13">
        <v>254526860.86</v>
      </c>
      <c r="F145" s="13">
        <v>160706087.83</v>
      </c>
      <c r="G145" s="14">
        <f t="shared" si="7"/>
        <v>0.6313914660598231</v>
      </c>
      <c r="H145" s="12">
        <v>81490715.52</v>
      </c>
      <c r="I145" s="12">
        <v>3514070.59</v>
      </c>
      <c r="J145" s="12">
        <v>77976644.93</v>
      </c>
      <c r="K145" s="14">
        <f t="shared" si="6"/>
        <v>0.4852127631436475</v>
      </c>
      <c r="L145" s="12">
        <v>82729442.9</v>
      </c>
      <c r="M145" s="12">
        <f t="shared" si="8"/>
        <v>-93820773.03</v>
      </c>
      <c r="N145" s="7"/>
    </row>
  </sheetData>
  <sheetProtection/>
  <mergeCells count="2">
    <mergeCell ref="A1:A2"/>
    <mergeCell ref="B1:B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Álvaro Serna Donaire</dc:creator>
  <cp:keywords/>
  <dc:description/>
  <cp:lastModifiedBy>Álvaro Serna Donaire</cp:lastModifiedBy>
  <dcterms:created xsi:type="dcterms:W3CDTF">2024-06-17T07:48:17Z</dcterms:created>
  <dcterms:modified xsi:type="dcterms:W3CDTF">2024-07-15T10:41:32Z</dcterms:modified>
  <cp:category/>
  <cp:version/>
  <cp:contentType/>
  <cp:contentStatus/>
</cp:coreProperties>
</file>